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240" windowHeight="8670" tabRatio="952" firstSheet="11" activeTab="17"/>
  </bookViews>
  <sheets>
    <sheet name="Radioterapia" sheetId="1" r:id="rId1"/>
    <sheet name="Azalea" sheetId="2" r:id="rId2"/>
    <sheet name="VRQ" sheetId="3" r:id="rId3"/>
    <sheet name="Linfonodo" sheetId="4" r:id="rId4"/>
    <sheet name="Proteomica" sheetId="5" r:id="rId5"/>
    <sheet name="Teseo" sheetId="6" r:id="rId6"/>
    <sheet name="Tumori It" sheetId="7" r:id="rId7"/>
    <sheet name="Start" sheetId="8" r:id="rId8"/>
    <sheet name="TumoriRari" sheetId="9" r:id="rId9"/>
    <sheet name="GLP GMP" sheetId="10" r:id="rId10"/>
    <sheet name="Genomica" sheetId="11" r:id="rId11"/>
    <sheet name="SOS" sheetId="12" r:id="rId12"/>
    <sheet name="OMERO" sheetId="13" r:id="rId13"/>
    <sheet name="QoL" sheetId="14" r:id="rId14"/>
    <sheet name="Tiroide" sheetId="15" r:id="rId15"/>
    <sheet name="Anziani" sheetId="16" r:id="rId16"/>
    <sheet name="TOTALI PER PROGETTO" sheetId="17" r:id="rId17"/>
    <sheet name="TOTALI PER ISTITUTO" sheetId="18" r:id="rId18"/>
  </sheets>
  <definedNames/>
  <calcPr fullCalcOnLoad="1"/>
</workbook>
</file>

<file path=xl/comments1.xml><?xml version="1.0" encoding="utf-8"?>
<comments xmlns="http://schemas.openxmlformats.org/spreadsheetml/2006/main">
  <authors>
    <author>Massimo Casciello</author>
  </authors>
  <commentList>
    <comment ref="E4" authorId="0">
      <text>
        <r>
          <rPr>
            <b/>
            <sz val="8"/>
            <rFont val="Tahoma"/>
            <family val="2"/>
          </rPr>
          <t>SOLO SE CAPO PROGETTO</t>
        </r>
        <r>
          <rPr>
            <sz val="8"/>
            <rFont val="Tahoma"/>
            <family val="2"/>
          </rPr>
          <t xml:space="preserve">
</t>
        </r>
      </text>
    </comment>
    <comment ref="G4" authorId="0">
      <text>
        <r>
          <rPr>
            <b/>
            <sz val="8"/>
            <rFont val="Tahoma"/>
            <family val="2"/>
          </rPr>
          <t>SOLO SE CAPO PROGETTO</t>
        </r>
        <r>
          <rPr>
            <sz val="8"/>
            <rFont val="Tahoma"/>
            <family val="2"/>
          </rPr>
          <t xml:space="preserve">
</t>
        </r>
      </text>
    </comment>
    <comment ref="I4" authorId="0">
      <text>
        <r>
          <rPr>
            <b/>
            <sz val="8"/>
            <rFont val="Tahoma"/>
            <family val="2"/>
          </rPr>
          <t>SOLO SE CAPO PROGETTO</t>
        </r>
        <r>
          <rPr>
            <sz val="8"/>
            <rFont val="Tahoma"/>
            <family val="2"/>
          </rPr>
          <t xml:space="preserve">
</t>
        </r>
      </text>
    </comment>
    <comment ref="K4" authorId="0">
      <text>
        <r>
          <rPr>
            <b/>
            <sz val="8"/>
            <rFont val="Tahoma"/>
            <family val="2"/>
          </rPr>
          <t>SOLO SE CAPO PROGETTO</t>
        </r>
        <r>
          <rPr>
            <sz val="8"/>
            <rFont val="Tahoma"/>
            <family val="2"/>
          </rPr>
          <t xml:space="preserve">
</t>
        </r>
      </text>
    </comment>
    <comment ref="M4" authorId="0">
      <text>
        <r>
          <rPr>
            <b/>
            <sz val="8"/>
            <rFont val="Tahoma"/>
            <family val="2"/>
          </rPr>
          <t>SOLO SE CAPO PROGETTO</t>
        </r>
        <r>
          <rPr>
            <sz val="8"/>
            <rFont val="Tahoma"/>
            <family val="2"/>
          </rPr>
          <t xml:space="preserve">
</t>
        </r>
      </text>
    </comment>
    <comment ref="O4" authorId="0">
      <text>
        <r>
          <rPr>
            <b/>
            <sz val="8"/>
            <rFont val="Tahoma"/>
            <family val="2"/>
          </rPr>
          <t>SOLO SE CAPO PROGETTO</t>
        </r>
        <r>
          <rPr>
            <sz val="8"/>
            <rFont val="Tahoma"/>
            <family val="2"/>
          </rPr>
          <t xml:space="preserve">
</t>
        </r>
      </text>
    </comment>
    <comment ref="Q4" authorId="0">
      <text>
        <r>
          <rPr>
            <b/>
            <sz val="8"/>
            <rFont val="Tahoma"/>
            <family val="2"/>
          </rPr>
          <t>SOLO SE CAPO PROGETTO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Massimo Casciello</author>
  </authors>
  <commentList>
    <comment ref="E4" authorId="0">
      <text>
        <r>
          <rPr>
            <b/>
            <sz val="8"/>
            <rFont val="Tahoma"/>
            <family val="2"/>
          </rPr>
          <t>SOLO SE CAPO PROGETTO</t>
        </r>
        <r>
          <rPr>
            <sz val="8"/>
            <rFont val="Tahoma"/>
            <family val="2"/>
          </rPr>
          <t xml:space="preserve">
</t>
        </r>
      </text>
    </comment>
    <comment ref="G4" authorId="0">
      <text>
        <r>
          <rPr>
            <b/>
            <sz val="8"/>
            <rFont val="Tahoma"/>
            <family val="2"/>
          </rPr>
          <t>SOLO SE CAPO PROGETTO</t>
        </r>
        <r>
          <rPr>
            <sz val="8"/>
            <rFont val="Tahoma"/>
            <family val="2"/>
          </rPr>
          <t xml:space="preserve">
</t>
        </r>
      </text>
    </comment>
    <comment ref="I4" authorId="0">
      <text>
        <r>
          <rPr>
            <b/>
            <sz val="8"/>
            <rFont val="Tahoma"/>
            <family val="2"/>
          </rPr>
          <t>SOLO SE CAPO PROGETTO</t>
        </r>
        <r>
          <rPr>
            <sz val="8"/>
            <rFont val="Tahoma"/>
            <family val="2"/>
          </rPr>
          <t xml:space="preserve">
</t>
        </r>
      </text>
    </comment>
    <comment ref="K4" authorId="0">
      <text>
        <r>
          <rPr>
            <b/>
            <sz val="8"/>
            <rFont val="Tahoma"/>
            <family val="2"/>
          </rPr>
          <t>SOLO SE CAPO PROGETTO</t>
        </r>
        <r>
          <rPr>
            <sz val="8"/>
            <rFont val="Tahoma"/>
            <family val="2"/>
          </rPr>
          <t xml:space="preserve">
</t>
        </r>
      </text>
    </comment>
    <comment ref="M4" authorId="0">
      <text>
        <r>
          <rPr>
            <b/>
            <sz val="8"/>
            <rFont val="Tahoma"/>
            <family val="2"/>
          </rPr>
          <t>SOLO SE CAPO PROGETTO</t>
        </r>
        <r>
          <rPr>
            <sz val="8"/>
            <rFont val="Tahoma"/>
            <family val="2"/>
          </rPr>
          <t xml:space="preserve">
</t>
        </r>
      </text>
    </comment>
    <comment ref="O4" authorId="0">
      <text>
        <r>
          <rPr>
            <b/>
            <sz val="8"/>
            <rFont val="Tahoma"/>
            <family val="2"/>
          </rPr>
          <t>SOLO SE CAPO PROGETTO</t>
        </r>
        <r>
          <rPr>
            <sz val="8"/>
            <rFont val="Tahoma"/>
            <family val="2"/>
          </rPr>
          <t xml:space="preserve">
</t>
        </r>
      </text>
    </comment>
    <comment ref="Q4" authorId="0">
      <text>
        <r>
          <rPr>
            <b/>
            <sz val="8"/>
            <rFont val="Tahoma"/>
            <family val="2"/>
          </rPr>
          <t>SOLO SE CAPO PROGETTO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>
  <authors>
    <author>Massimo Casciello</author>
  </authors>
  <commentList>
    <comment ref="E4" authorId="0">
      <text>
        <r>
          <rPr>
            <b/>
            <sz val="8"/>
            <rFont val="Tahoma"/>
            <family val="2"/>
          </rPr>
          <t>SOLO SE CAPO PROGETTO</t>
        </r>
        <r>
          <rPr>
            <sz val="8"/>
            <rFont val="Tahoma"/>
            <family val="2"/>
          </rPr>
          <t xml:space="preserve">
</t>
        </r>
      </text>
    </comment>
    <comment ref="G4" authorId="0">
      <text>
        <r>
          <rPr>
            <b/>
            <sz val="8"/>
            <rFont val="Tahoma"/>
            <family val="2"/>
          </rPr>
          <t>SOLO SE CAPO PROGETTO</t>
        </r>
        <r>
          <rPr>
            <sz val="8"/>
            <rFont val="Tahoma"/>
            <family val="2"/>
          </rPr>
          <t xml:space="preserve">
</t>
        </r>
      </text>
    </comment>
    <comment ref="I4" authorId="0">
      <text>
        <r>
          <rPr>
            <b/>
            <sz val="8"/>
            <rFont val="Tahoma"/>
            <family val="2"/>
          </rPr>
          <t>SOLO SE CAPO PROGETTO</t>
        </r>
        <r>
          <rPr>
            <sz val="8"/>
            <rFont val="Tahoma"/>
            <family val="2"/>
          </rPr>
          <t xml:space="preserve">
</t>
        </r>
      </text>
    </comment>
    <comment ref="K4" authorId="0">
      <text>
        <r>
          <rPr>
            <b/>
            <sz val="8"/>
            <rFont val="Tahoma"/>
            <family val="2"/>
          </rPr>
          <t>SOLO SE CAPO PROGETTO</t>
        </r>
        <r>
          <rPr>
            <sz val="8"/>
            <rFont val="Tahoma"/>
            <family val="2"/>
          </rPr>
          <t xml:space="preserve">
</t>
        </r>
      </text>
    </comment>
    <comment ref="M4" authorId="0">
      <text>
        <r>
          <rPr>
            <b/>
            <sz val="8"/>
            <rFont val="Tahoma"/>
            <family val="2"/>
          </rPr>
          <t>SOLO SE CAPO PROGETTO</t>
        </r>
        <r>
          <rPr>
            <sz val="8"/>
            <rFont val="Tahoma"/>
            <family val="2"/>
          </rPr>
          <t xml:space="preserve">
</t>
        </r>
      </text>
    </comment>
    <comment ref="O4" authorId="0">
      <text>
        <r>
          <rPr>
            <b/>
            <sz val="8"/>
            <rFont val="Tahoma"/>
            <family val="2"/>
          </rPr>
          <t>SOLO SE CAPO PROGETTO</t>
        </r>
        <r>
          <rPr>
            <sz val="8"/>
            <rFont val="Tahoma"/>
            <family val="2"/>
          </rPr>
          <t xml:space="preserve">
</t>
        </r>
      </text>
    </comment>
    <comment ref="Q4" authorId="0">
      <text>
        <r>
          <rPr>
            <b/>
            <sz val="8"/>
            <rFont val="Tahoma"/>
            <family val="2"/>
          </rPr>
          <t>SOLO SE CAPO PROGETTO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>
  <authors>
    <author>Massimo Casciello</author>
  </authors>
  <commentList>
    <comment ref="E4" authorId="0">
      <text>
        <r>
          <rPr>
            <b/>
            <sz val="8"/>
            <rFont val="Tahoma"/>
            <family val="2"/>
          </rPr>
          <t>SOLO SE CAPO PROGETTO</t>
        </r>
        <r>
          <rPr>
            <sz val="8"/>
            <rFont val="Tahoma"/>
            <family val="2"/>
          </rPr>
          <t xml:space="preserve">
</t>
        </r>
      </text>
    </comment>
    <comment ref="G4" authorId="0">
      <text>
        <r>
          <rPr>
            <b/>
            <sz val="8"/>
            <rFont val="Tahoma"/>
            <family val="2"/>
          </rPr>
          <t>SOLO SE CAPO PROGETTO</t>
        </r>
        <r>
          <rPr>
            <sz val="8"/>
            <rFont val="Tahoma"/>
            <family val="2"/>
          </rPr>
          <t xml:space="preserve">
</t>
        </r>
      </text>
    </comment>
    <comment ref="I4" authorId="0">
      <text>
        <r>
          <rPr>
            <b/>
            <sz val="8"/>
            <rFont val="Tahoma"/>
            <family val="2"/>
          </rPr>
          <t>SOLO SE CAPO PROGETTO</t>
        </r>
        <r>
          <rPr>
            <sz val="8"/>
            <rFont val="Tahoma"/>
            <family val="2"/>
          </rPr>
          <t xml:space="preserve">
</t>
        </r>
      </text>
    </comment>
    <comment ref="K4" authorId="0">
      <text>
        <r>
          <rPr>
            <b/>
            <sz val="8"/>
            <rFont val="Tahoma"/>
            <family val="2"/>
          </rPr>
          <t>SOLO SE CAPO PROGETTO</t>
        </r>
        <r>
          <rPr>
            <sz val="8"/>
            <rFont val="Tahoma"/>
            <family val="2"/>
          </rPr>
          <t xml:space="preserve">
</t>
        </r>
      </text>
    </comment>
    <comment ref="M4" authorId="0">
      <text>
        <r>
          <rPr>
            <b/>
            <sz val="8"/>
            <rFont val="Tahoma"/>
            <family val="2"/>
          </rPr>
          <t>SOLO SE CAPO PROGETTO</t>
        </r>
        <r>
          <rPr>
            <sz val="8"/>
            <rFont val="Tahoma"/>
            <family val="2"/>
          </rPr>
          <t xml:space="preserve">
</t>
        </r>
      </text>
    </comment>
    <comment ref="O4" authorId="0">
      <text>
        <r>
          <rPr>
            <b/>
            <sz val="8"/>
            <rFont val="Tahoma"/>
            <family val="2"/>
          </rPr>
          <t>SOLO SE CAPO PROGETTO</t>
        </r>
        <r>
          <rPr>
            <sz val="8"/>
            <rFont val="Tahoma"/>
            <family val="2"/>
          </rPr>
          <t xml:space="preserve">
</t>
        </r>
      </text>
    </comment>
    <comment ref="Q4" authorId="0">
      <text>
        <r>
          <rPr>
            <b/>
            <sz val="8"/>
            <rFont val="Tahoma"/>
            <family val="2"/>
          </rPr>
          <t>SOLO SE CAPO PROGETTO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3.xml><?xml version="1.0" encoding="utf-8"?>
<comments xmlns="http://schemas.openxmlformats.org/spreadsheetml/2006/main">
  <authors>
    <author>Massimo Casciello</author>
  </authors>
  <commentList>
    <comment ref="E4" authorId="0">
      <text>
        <r>
          <rPr>
            <b/>
            <sz val="8"/>
            <rFont val="Tahoma"/>
            <family val="2"/>
          </rPr>
          <t>SOLO SE CAPO PROGETTO</t>
        </r>
        <r>
          <rPr>
            <sz val="8"/>
            <rFont val="Tahoma"/>
            <family val="2"/>
          </rPr>
          <t xml:space="preserve">
</t>
        </r>
      </text>
    </comment>
    <comment ref="G4" authorId="0">
      <text>
        <r>
          <rPr>
            <b/>
            <sz val="8"/>
            <rFont val="Tahoma"/>
            <family val="2"/>
          </rPr>
          <t>SOLO SE CAPO PROGETTO</t>
        </r>
        <r>
          <rPr>
            <sz val="8"/>
            <rFont val="Tahoma"/>
            <family val="2"/>
          </rPr>
          <t xml:space="preserve">
</t>
        </r>
      </text>
    </comment>
    <comment ref="I4" authorId="0">
      <text>
        <r>
          <rPr>
            <b/>
            <sz val="8"/>
            <rFont val="Tahoma"/>
            <family val="2"/>
          </rPr>
          <t>SOLO SE CAPO PROGETTO</t>
        </r>
        <r>
          <rPr>
            <sz val="8"/>
            <rFont val="Tahoma"/>
            <family val="2"/>
          </rPr>
          <t xml:space="preserve">
</t>
        </r>
      </text>
    </comment>
    <comment ref="K4" authorId="0">
      <text>
        <r>
          <rPr>
            <b/>
            <sz val="8"/>
            <rFont val="Tahoma"/>
            <family val="2"/>
          </rPr>
          <t>SOLO SE CAPO PROGETTO</t>
        </r>
        <r>
          <rPr>
            <sz val="8"/>
            <rFont val="Tahoma"/>
            <family val="2"/>
          </rPr>
          <t xml:space="preserve">
</t>
        </r>
      </text>
    </comment>
    <comment ref="M4" authorId="0">
      <text>
        <r>
          <rPr>
            <b/>
            <sz val="8"/>
            <rFont val="Tahoma"/>
            <family val="2"/>
          </rPr>
          <t>SOLO SE CAPO PROGETTO</t>
        </r>
        <r>
          <rPr>
            <sz val="8"/>
            <rFont val="Tahoma"/>
            <family val="2"/>
          </rPr>
          <t xml:space="preserve">
</t>
        </r>
      </text>
    </comment>
    <comment ref="O4" authorId="0">
      <text>
        <r>
          <rPr>
            <b/>
            <sz val="8"/>
            <rFont val="Tahoma"/>
            <family val="2"/>
          </rPr>
          <t>SOLO SE CAPO PROGETTO</t>
        </r>
        <r>
          <rPr>
            <sz val="8"/>
            <rFont val="Tahoma"/>
            <family val="2"/>
          </rPr>
          <t xml:space="preserve">
</t>
        </r>
      </text>
    </comment>
    <comment ref="Q4" authorId="0">
      <text>
        <r>
          <rPr>
            <b/>
            <sz val="8"/>
            <rFont val="Tahoma"/>
            <family val="2"/>
          </rPr>
          <t>SOLO SE CAPO PROGETTO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4.xml><?xml version="1.0" encoding="utf-8"?>
<comments xmlns="http://schemas.openxmlformats.org/spreadsheetml/2006/main">
  <authors>
    <author>Massimo Casciello</author>
  </authors>
  <commentList>
    <comment ref="E4" authorId="0">
      <text>
        <r>
          <rPr>
            <b/>
            <sz val="8"/>
            <rFont val="Tahoma"/>
            <family val="2"/>
          </rPr>
          <t>SOLO SE CAPO PROGETTO</t>
        </r>
        <r>
          <rPr>
            <sz val="8"/>
            <rFont val="Tahoma"/>
            <family val="2"/>
          </rPr>
          <t xml:space="preserve">
</t>
        </r>
      </text>
    </comment>
    <comment ref="G4" authorId="0">
      <text>
        <r>
          <rPr>
            <b/>
            <sz val="8"/>
            <rFont val="Tahoma"/>
            <family val="2"/>
          </rPr>
          <t>SOLO SE CAPO PROGETTO</t>
        </r>
        <r>
          <rPr>
            <sz val="8"/>
            <rFont val="Tahoma"/>
            <family val="2"/>
          </rPr>
          <t xml:space="preserve">
</t>
        </r>
      </text>
    </comment>
    <comment ref="I4" authorId="0">
      <text>
        <r>
          <rPr>
            <b/>
            <sz val="8"/>
            <rFont val="Tahoma"/>
            <family val="2"/>
          </rPr>
          <t>SOLO SE CAPO PROGETTO</t>
        </r>
        <r>
          <rPr>
            <sz val="8"/>
            <rFont val="Tahoma"/>
            <family val="2"/>
          </rPr>
          <t xml:space="preserve">
</t>
        </r>
      </text>
    </comment>
    <comment ref="K4" authorId="0">
      <text>
        <r>
          <rPr>
            <b/>
            <sz val="8"/>
            <rFont val="Tahoma"/>
            <family val="2"/>
          </rPr>
          <t>SOLO SE CAPO PROGETTO</t>
        </r>
        <r>
          <rPr>
            <sz val="8"/>
            <rFont val="Tahoma"/>
            <family val="2"/>
          </rPr>
          <t xml:space="preserve">
</t>
        </r>
      </text>
    </comment>
    <comment ref="M4" authorId="0">
      <text>
        <r>
          <rPr>
            <b/>
            <sz val="8"/>
            <rFont val="Tahoma"/>
            <family val="2"/>
          </rPr>
          <t>SOLO SE CAPO PROGETTO</t>
        </r>
        <r>
          <rPr>
            <sz val="8"/>
            <rFont val="Tahoma"/>
            <family val="2"/>
          </rPr>
          <t xml:space="preserve">
</t>
        </r>
      </text>
    </comment>
    <comment ref="O4" authorId="0">
      <text>
        <r>
          <rPr>
            <b/>
            <sz val="8"/>
            <rFont val="Tahoma"/>
            <family val="2"/>
          </rPr>
          <t>SOLO SE CAPO PROGETTO</t>
        </r>
        <r>
          <rPr>
            <sz val="8"/>
            <rFont val="Tahoma"/>
            <family val="2"/>
          </rPr>
          <t xml:space="preserve">
</t>
        </r>
      </text>
    </comment>
    <comment ref="Q4" authorId="0">
      <text>
        <r>
          <rPr>
            <b/>
            <sz val="8"/>
            <rFont val="Tahoma"/>
            <family val="2"/>
          </rPr>
          <t>SOLO SE CAPO PROGETTO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5.xml><?xml version="1.0" encoding="utf-8"?>
<comments xmlns="http://schemas.openxmlformats.org/spreadsheetml/2006/main">
  <authors>
    <author>Massimo Casciello</author>
  </authors>
  <commentList>
    <comment ref="E4" authorId="0">
      <text>
        <r>
          <rPr>
            <b/>
            <sz val="8"/>
            <rFont val="Tahoma"/>
            <family val="2"/>
          </rPr>
          <t>SOLO SE CAPO PROGETTO</t>
        </r>
        <r>
          <rPr>
            <sz val="8"/>
            <rFont val="Tahoma"/>
            <family val="2"/>
          </rPr>
          <t xml:space="preserve">
</t>
        </r>
      </text>
    </comment>
    <comment ref="G4" authorId="0">
      <text>
        <r>
          <rPr>
            <b/>
            <sz val="8"/>
            <rFont val="Tahoma"/>
            <family val="2"/>
          </rPr>
          <t>SOLO SE CAPO PROGETTO</t>
        </r>
        <r>
          <rPr>
            <sz val="8"/>
            <rFont val="Tahoma"/>
            <family val="2"/>
          </rPr>
          <t xml:space="preserve">
</t>
        </r>
      </text>
    </comment>
    <comment ref="I4" authorId="0">
      <text>
        <r>
          <rPr>
            <b/>
            <sz val="8"/>
            <rFont val="Tahoma"/>
            <family val="2"/>
          </rPr>
          <t>SOLO SE CAPO PROGETTO</t>
        </r>
        <r>
          <rPr>
            <sz val="8"/>
            <rFont val="Tahoma"/>
            <family val="2"/>
          </rPr>
          <t xml:space="preserve">
</t>
        </r>
      </text>
    </comment>
    <comment ref="K4" authorId="0">
      <text>
        <r>
          <rPr>
            <b/>
            <sz val="8"/>
            <rFont val="Tahoma"/>
            <family val="2"/>
          </rPr>
          <t>SOLO SE CAPO PROGETTO</t>
        </r>
        <r>
          <rPr>
            <sz val="8"/>
            <rFont val="Tahoma"/>
            <family val="2"/>
          </rPr>
          <t xml:space="preserve">
</t>
        </r>
      </text>
    </comment>
    <comment ref="M4" authorId="0">
      <text>
        <r>
          <rPr>
            <b/>
            <sz val="8"/>
            <rFont val="Tahoma"/>
            <family val="2"/>
          </rPr>
          <t>SOLO SE CAPO PROGETTO</t>
        </r>
        <r>
          <rPr>
            <sz val="8"/>
            <rFont val="Tahoma"/>
            <family val="2"/>
          </rPr>
          <t xml:space="preserve">
</t>
        </r>
      </text>
    </comment>
    <comment ref="O4" authorId="0">
      <text>
        <r>
          <rPr>
            <b/>
            <sz val="8"/>
            <rFont val="Tahoma"/>
            <family val="2"/>
          </rPr>
          <t>SOLO SE CAPO PROGETTO</t>
        </r>
        <r>
          <rPr>
            <sz val="8"/>
            <rFont val="Tahoma"/>
            <family val="2"/>
          </rPr>
          <t xml:space="preserve">
</t>
        </r>
      </text>
    </comment>
    <comment ref="Q4" authorId="0">
      <text>
        <r>
          <rPr>
            <b/>
            <sz val="8"/>
            <rFont val="Tahoma"/>
            <family val="2"/>
          </rPr>
          <t>SOLO SE CAPO PROGETTO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Massimo Casciello</author>
  </authors>
  <commentList>
    <comment ref="E4" authorId="0">
      <text>
        <r>
          <rPr>
            <b/>
            <sz val="8"/>
            <rFont val="Tahoma"/>
            <family val="2"/>
          </rPr>
          <t>SOLO SE CAPO PROGETTO</t>
        </r>
        <r>
          <rPr>
            <sz val="8"/>
            <rFont val="Tahoma"/>
            <family val="2"/>
          </rPr>
          <t xml:space="preserve">
</t>
        </r>
      </text>
    </comment>
    <comment ref="G4" authorId="0">
      <text>
        <r>
          <rPr>
            <b/>
            <sz val="8"/>
            <rFont val="Tahoma"/>
            <family val="2"/>
          </rPr>
          <t>SOLO SE CAPO PROGETTO</t>
        </r>
        <r>
          <rPr>
            <sz val="8"/>
            <rFont val="Tahoma"/>
            <family val="2"/>
          </rPr>
          <t xml:space="preserve">
</t>
        </r>
      </text>
    </comment>
    <comment ref="I4" authorId="0">
      <text>
        <r>
          <rPr>
            <b/>
            <sz val="8"/>
            <rFont val="Tahoma"/>
            <family val="2"/>
          </rPr>
          <t>SOLO SE CAPO PROGETTO</t>
        </r>
        <r>
          <rPr>
            <sz val="8"/>
            <rFont val="Tahoma"/>
            <family val="2"/>
          </rPr>
          <t xml:space="preserve">
</t>
        </r>
      </text>
    </comment>
    <comment ref="K4" authorId="0">
      <text>
        <r>
          <rPr>
            <b/>
            <sz val="8"/>
            <rFont val="Tahoma"/>
            <family val="2"/>
          </rPr>
          <t>SOLO SE CAPO PROGETTO</t>
        </r>
        <r>
          <rPr>
            <sz val="8"/>
            <rFont val="Tahoma"/>
            <family val="2"/>
          </rPr>
          <t xml:space="preserve">
</t>
        </r>
      </text>
    </comment>
    <comment ref="M4" authorId="0">
      <text>
        <r>
          <rPr>
            <b/>
            <sz val="8"/>
            <rFont val="Tahoma"/>
            <family val="2"/>
          </rPr>
          <t>SOLO SE CAPO PROGETTO</t>
        </r>
        <r>
          <rPr>
            <sz val="8"/>
            <rFont val="Tahoma"/>
            <family val="2"/>
          </rPr>
          <t xml:space="preserve">
</t>
        </r>
      </text>
    </comment>
    <comment ref="O4" authorId="0">
      <text>
        <r>
          <rPr>
            <b/>
            <sz val="8"/>
            <rFont val="Tahoma"/>
            <family val="2"/>
          </rPr>
          <t>SOLO SE CAPO PROGETTO</t>
        </r>
        <r>
          <rPr>
            <sz val="8"/>
            <rFont val="Tahoma"/>
            <family val="2"/>
          </rPr>
          <t xml:space="preserve">
</t>
        </r>
      </text>
    </comment>
    <comment ref="Q4" authorId="0">
      <text>
        <r>
          <rPr>
            <b/>
            <sz val="8"/>
            <rFont val="Tahoma"/>
            <family val="2"/>
          </rPr>
          <t>SOLO SE CAPO PROGETTO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Massimo Casciello</author>
  </authors>
  <commentList>
    <comment ref="E4" authorId="0">
      <text>
        <r>
          <rPr>
            <b/>
            <sz val="8"/>
            <rFont val="Tahoma"/>
            <family val="2"/>
          </rPr>
          <t>SOLO SE CAPO PROGETTO</t>
        </r>
        <r>
          <rPr>
            <sz val="8"/>
            <rFont val="Tahoma"/>
            <family val="2"/>
          </rPr>
          <t xml:space="preserve">
</t>
        </r>
      </text>
    </comment>
    <comment ref="G4" authorId="0">
      <text>
        <r>
          <rPr>
            <b/>
            <sz val="8"/>
            <rFont val="Tahoma"/>
            <family val="2"/>
          </rPr>
          <t>SOLO SE CAPO PROGETTO</t>
        </r>
        <r>
          <rPr>
            <sz val="8"/>
            <rFont val="Tahoma"/>
            <family val="2"/>
          </rPr>
          <t xml:space="preserve">
</t>
        </r>
      </text>
    </comment>
    <comment ref="I4" authorId="0">
      <text>
        <r>
          <rPr>
            <b/>
            <sz val="8"/>
            <rFont val="Tahoma"/>
            <family val="2"/>
          </rPr>
          <t>SOLO SE CAPO PROGETTO</t>
        </r>
        <r>
          <rPr>
            <sz val="8"/>
            <rFont val="Tahoma"/>
            <family val="2"/>
          </rPr>
          <t xml:space="preserve">
</t>
        </r>
      </text>
    </comment>
    <comment ref="K4" authorId="0">
      <text>
        <r>
          <rPr>
            <b/>
            <sz val="8"/>
            <rFont val="Tahoma"/>
            <family val="2"/>
          </rPr>
          <t>SOLO SE CAPO PROGETTO</t>
        </r>
        <r>
          <rPr>
            <sz val="8"/>
            <rFont val="Tahoma"/>
            <family val="2"/>
          </rPr>
          <t xml:space="preserve">
</t>
        </r>
      </text>
    </comment>
    <comment ref="M4" authorId="0">
      <text>
        <r>
          <rPr>
            <b/>
            <sz val="8"/>
            <rFont val="Tahoma"/>
            <family val="2"/>
          </rPr>
          <t>SOLO SE CAPO PROGETTO</t>
        </r>
        <r>
          <rPr>
            <sz val="8"/>
            <rFont val="Tahoma"/>
            <family val="2"/>
          </rPr>
          <t xml:space="preserve">
</t>
        </r>
      </text>
    </comment>
    <comment ref="O4" authorId="0">
      <text>
        <r>
          <rPr>
            <b/>
            <sz val="8"/>
            <rFont val="Tahoma"/>
            <family val="2"/>
          </rPr>
          <t>SOLO SE CAPO PROGETTO</t>
        </r>
        <r>
          <rPr>
            <sz val="8"/>
            <rFont val="Tahoma"/>
            <family val="2"/>
          </rPr>
          <t xml:space="preserve">
</t>
        </r>
      </text>
    </comment>
    <comment ref="Q4" authorId="0">
      <text>
        <r>
          <rPr>
            <b/>
            <sz val="8"/>
            <rFont val="Tahoma"/>
            <family val="2"/>
          </rPr>
          <t>SOLO SE CAPO PROGETTO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Massimo Casciello</author>
  </authors>
  <commentList>
    <comment ref="E4" authorId="0">
      <text>
        <r>
          <rPr>
            <b/>
            <sz val="8"/>
            <rFont val="Tahoma"/>
            <family val="2"/>
          </rPr>
          <t>SOLO SE CAPO PROGETTO</t>
        </r>
        <r>
          <rPr>
            <sz val="8"/>
            <rFont val="Tahoma"/>
            <family val="2"/>
          </rPr>
          <t xml:space="preserve">
</t>
        </r>
      </text>
    </comment>
    <comment ref="G4" authorId="0">
      <text>
        <r>
          <rPr>
            <b/>
            <sz val="8"/>
            <rFont val="Tahoma"/>
            <family val="2"/>
          </rPr>
          <t>SOLO SE CAPO PROGETTO</t>
        </r>
        <r>
          <rPr>
            <sz val="8"/>
            <rFont val="Tahoma"/>
            <family val="2"/>
          </rPr>
          <t xml:space="preserve">
</t>
        </r>
      </text>
    </comment>
    <comment ref="I4" authorId="0">
      <text>
        <r>
          <rPr>
            <b/>
            <sz val="8"/>
            <rFont val="Tahoma"/>
            <family val="2"/>
          </rPr>
          <t>SOLO SE CAPO PROGETTO</t>
        </r>
        <r>
          <rPr>
            <sz val="8"/>
            <rFont val="Tahoma"/>
            <family val="2"/>
          </rPr>
          <t xml:space="preserve">
</t>
        </r>
      </text>
    </comment>
    <comment ref="K4" authorId="0">
      <text>
        <r>
          <rPr>
            <b/>
            <sz val="8"/>
            <rFont val="Tahoma"/>
            <family val="2"/>
          </rPr>
          <t>SOLO SE CAPO PROGETTO</t>
        </r>
        <r>
          <rPr>
            <sz val="8"/>
            <rFont val="Tahoma"/>
            <family val="2"/>
          </rPr>
          <t xml:space="preserve">
</t>
        </r>
      </text>
    </comment>
    <comment ref="M4" authorId="0">
      <text>
        <r>
          <rPr>
            <b/>
            <sz val="8"/>
            <rFont val="Tahoma"/>
            <family val="2"/>
          </rPr>
          <t>SOLO SE CAPO PROGETTO</t>
        </r>
        <r>
          <rPr>
            <sz val="8"/>
            <rFont val="Tahoma"/>
            <family val="2"/>
          </rPr>
          <t xml:space="preserve">
</t>
        </r>
      </text>
    </comment>
    <comment ref="O4" authorId="0">
      <text>
        <r>
          <rPr>
            <b/>
            <sz val="8"/>
            <rFont val="Tahoma"/>
            <family val="2"/>
          </rPr>
          <t>SOLO SE CAPO PROGETTO</t>
        </r>
        <r>
          <rPr>
            <sz val="8"/>
            <rFont val="Tahoma"/>
            <family val="2"/>
          </rPr>
          <t xml:space="preserve">
</t>
        </r>
      </text>
    </comment>
    <comment ref="Q4" authorId="0">
      <text>
        <r>
          <rPr>
            <b/>
            <sz val="8"/>
            <rFont val="Tahoma"/>
            <family val="2"/>
          </rPr>
          <t>SOLO SE CAPO PROGETTO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Massimo Casciello</author>
  </authors>
  <commentList>
    <comment ref="E4" authorId="0">
      <text>
        <r>
          <rPr>
            <b/>
            <sz val="8"/>
            <rFont val="Tahoma"/>
            <family val="2"/>
          </rPr>
          <t>SOLO SE CAPO PROGETTO</t>
        </r>
        <r>
          <rPr>
            <sz val="8"/>
            <rFont val="Tahoma"/>
            <family val="2"/>
          </rPr>
          <t xml:space="preserve">
</t>
        </r>
      </text>
    </comment>
    <comment ref="G4" authorId="0">
      <text>
        <r>
          <rPr>
            <b/>
            <sz val="8"/>
            <rFont val="Tahoma"/>
            <family val="2"/>
          </rPr>
          <t>SOLO SE CAPO PROGETTO</t>
        </r>
        <r>
          <rPr>
            <sz val="8"/>
            <rFont val="Tahoma"/>
            <family val="2"/>
          </rPr>
          <t xml:space="preserve">
</t>
        </r>
      </text>
    </comment>
    <comment ref="I4" authorId="0">
      <text>
        <r>
          <rPr>
            <b/>
            <sz val="8"/>
            <rFont val="Tahoma"/>
            <family val="2"/>
          </rPr>
          <t>SOLO SE CAPO PROGETTO</t>
        </r>
        <r>
          <rPr>
            <sz val="8"/>
            <rFont val="Tahoma"/>
            <family val="2"/>
          </rPr>
          <t xml:space="preserve">
</t>
        </r>
      </text>
    </comment>
    <comment ref="K4" authorId="0">
      <text>
        <r>
          <rPr>
            <b/>
            <sz val="8"/>
            <rFont val="Tahoma"/>
            <family val="2"/>
          </rPr>
          <t>SOLO SE CAPO PROGETTO</t>
        </r>
        <r>
          <rPr>
            <sz val="8"/>
            <rFont val="Tahoma"/>
            <family val="2"/>
          </rPr>
          <t xml:space="preserve">
</t>
        </r>
      </text>
    </comment>
    <comment ref="M4" authorId="0">
      <text>
        <r>
          <rPr>
            <b/>
            <sz val="8"/>
            <rFont val="Tahoma"/>
            <family val="2"/>
          </rPr>
          <t>SOLO SE CAPO PROGETTO</t>
        </r>
        <r>
          <rPr>
            <sz val="8"/>
            <rFont val="Tahoma"/>
            <family val="2"/>
          </rPr>
          <t xml:space="preserve">
</t>
        </r>
      </text>
    </comment>
    <comment ref="O4" authorId="0">
      <text>
        <r>
          <rPr>
            <b/>
            <sz val="8"/>
            <rFont val="Tahoma"/>
            <family val="2"/>
          </rPr>
          <t>SOLO SE CAPO PROGETTO</t>
        </r>
        <r>
          <rPr>
            <sz val="8"/>
            <rFont val="Tahoma"/>
            <family val="2"/>
          </rPr>
          <t xml:space="preserve">
</t>
        </r>
      </text>
    </comment>
    <comment ref="Q4" authorId="0">
      <text>
        <r>
          <rPr>
            <b/>
            <sz val="8"/>
            <rFont val="Tahoma"/>
            <family val="2"/>
          </rPr>
          <t>SOLO SE CAPO PROGETTO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Massimo Casciello</author>
  </authors>
  <commentList>
    <comment ref="E4" authorId="0">
      <text>
        <r>
          <rPr>
            <b/>
            <sz val="8"/>
            <rFont val="Tahoma"/>
            <family val="2"/>
          </rPr>
          <t>SOLO SE CAPO PROGETTO</t>
        </r>
        <r>
          <rPr>
            <sz val="8"/>
            <rFont val="Tahoma"/>
            <family val="2"/>
          </rPr>
          <t xml:space="preserve">
</t>
        </r>
      </text>
    </comment>
    <comment ref="G4" authorId="0">
      <text>
        <r>
          <rPr>
            <b/>
            <sz val="8"/>
            <rFont val="Tahoma"/>
            <family val="2"/>
          </rPr>
          <t>SOLO SE CAPO PROGETTO</t>
        </r>
        <r>
          <rPr>
            <sz val="8"/>
            <rFont val="Tahoma"/>
            <family val="2"/>
          </rPr>
          <t xml:space="preserve">
</t>
        </r>
      </text>
    </comment>
    <comment ref="I4" authorId="0">
      <text>
        <r>
          <rPr>
            <b/>
            <sz val="8"/>
            <rFont val="Tahoma"/>
            <family val="2"/>
          </rPr>
          <t>SOLO SE CAPO PROGETTO</t>
        </r>
        <r>
          <rPr>
            <sz val="8"/>
            <rFont val="Tahoma"/>
            <family val="2"/>
          </rPr>
          <t xml:space="preserve">
</t>
        </r>
      </text>
    </comment>
    <comment ref="K4" authorId="0">
      <text>
        <r>
          <rPr>
            <b/>
            <sz val="8"/>
            <rFont val="Tahoma"/>
            <family val="2"/>
          </rPr>
          <t>SOLO SE CAPO PROGETTO</t>
        </r>
        <r>
          <rPr>
            <sz val="8"/>
            <rFont val="Tahoma"/>
            <family val="2"/>
          </rPr>
          <t xml:space="preserve">
</t>
        </r>
      </text>
    </comment>
    <comment ref="M4" authorId="0">
      <text>
        <r>
          <rPr>
            <b/>
            <sz val="8"/>
            <rFont val="Tahoma"/>
            <family val="2"/>
          </rPr>
          <t>SOLO SE CAPO PROGETTO</t>
        </r>
        <r>
          <rPr>
            <sz val="8"/>
            <rFont val="Tahoma"/>
            <family val="2"/>
          </rPr>
          <t xml:space="preserve">
</t>
        </r>
      </text>
    </comment>
    <comment ref="O4" authorId="0">
      <text>
        <r>
          <rPr>
            <b/>
            <sz val="8"/>
            <rFont val="Tahoma"/>
            <family val="2"/>
          </rPr>
          <t>SOLO SE CAPO PROGETTO</t>
        </r>
        <r>
          <rPr>
            <sz val="8"/>
            <rFont val="Tahoma"/>
            <family val="2"/>
          </rPr>
          <t xml:space="preserve">
</t>
        </r>
      </text>
    </comment>
    <comment ref="Q4" authorId="0">
      <text>
        <r>
          <rPr>
            <b/>
            <sz val="8"/>
            <rFont val="Tahoma"/>
            <family val="2"/>
          </rPr>
          <t>SOLO SE CAPO PROGETTO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Massimo Casciello</author>
  </authors>
  <commentList>
    <comment ref="E4" authorId="0">
      <text>
        <r>
          <rPr>
            <b/>
            <sz val="8"/>
            <rFont val="Tahoma"/>
            <family val="2"/>
          </rPr>
          <t>SOLO SE CAPO PROGETTO</t>
        </r>
        <r>
          <rPr>
            <sz val="8"/>
            <rFont val="Tahoma"/>
            <family val="2"/>
          </rPr>
          <t xml:space="preserve">
</t>
        </r>
      </text>
    </comment>
    <comment ref="G4" authorId="0">
      <text>
        <r>
          <rPr>
            <b/>
            <sz val="8"/>
            <rFont val="Tahoma"/>
            <family val="2"/>
          </rPr>
          <t>SOLO SE CAPO PROGETTO</t>
        </r>
        <r>
          <rPr>
            <sz val="8"/>
            <rFont val="Tahoma"/>
            <family val="2"/>
          </rPr>
          <t xml:space="preserve">
</t>
        </r>
      </text>
    </comment>
    <comment ref="I4" authorId="0">
      <text>
        <r>
          <rPr>
            <b/>
            <sz val="8"/>
            <rFont val="Tahoma"/>
            <family val="2"/>
          </rPr>
          <t>SOLO SE CAPO PROGETTO</t>
        </r>
        <r>
          <rPr>
            <sz val="8"/>
            <rFont val="Tahoma"/>
            <family val="2"/>
          </rPr>
          <t xml:space="preserve">
</t>
        </r>
      </text>
    </comment>
    <comment ref="K4" authorId="0">
      <text>
        <r>
          <rPr>
            <b/>
            <sz val="8"/>
            <rFont val="Tahoma"/>
            <family val="2"/>
          </rPr>
          <t>SOLO SE CAPO PROGETTO</t>
        </r>
        <r>
          <rPr>
            <sz val="8"/>
            <rFont val="Tahoma"/>
            <family val="2"/>
          </rPr>
          <t xml:space="preserve">
</t>
        </r>
      </text>
    </comment>
    <comment ref="M4" authorId="0">
      <text>
        <r>
          <rPr>
            <b/>
            <sz val="8"/>
            <rFont val="Tahoma"/>
            <family val="2"/>
          </rPr>
          <t>SOLO SE CAPO PROGETTO</t>
        </r>
        <r>
          <rPr>
            <sz val="8"/>
            <rFont val="Tahoma"/>
            <family val="2"/>
          </rPr>
          <t xml:space="preserve">
</t>
        </r>
      </text>
    </comment>
    <comment ref="O4" authorId="0">
      <text>
        <r>
          <rPr>
            <b/>
            <sz val="8"/>
            <rFont val="Tahoma"/>
            <family val="2"/>
          </rPr>
          <t>SOLO SE CAPO PROGETTO</t>
        </r>
        <r>
          <rPr>
            <sz val="8"/>
            <rFont val="Tahoma"/>
            <family val="2"/>
          </rPr>
          <t xml:space="preserve">
</t>
        </r>
      </text>
    </comment>
    <comment ref="Q4" authorId="0">
      <text>
        <r>
          <rPr>
            <b/>
            <sz val="8"/>
            <rFont val="Tahoma"/>
            <family val="2"/>
          </rPr>
          <t>SOLO SE CAPO PROGETTO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Massimo Casciello</author>
  </authors>
  <commentList>
    <comment ref="E4" authorId="0">
      <text>
        <r>
          <rPr>
            <b/>
            <sz val="8"/>
            <rFont val="Tahoma"/>
            <family val="2"/>
          </rPr>
          <t>SOLO SE CAPO PROGETTO</t>
        </r>
        <r>
          <rPr>
            <sz val="8"/>
            <rFont val="Tahoma"/>
            <family val="2"/>
          </rPr>
          <t xml:space="preserve">
</t>
        </r>
      </text>
    </comment>
    <comment ref="G4" authorId="0">
      <text>
        <r>
          <rPr>
            <b/>
            <sz val="8"/>
            <rFont val="Tahoma"/>
            <family val="2"/>
          </rPr>
          <t>SOLO SE CAPO PROGETTO</t>
        </r>
        <r>
          <rPr>
            <sz val="8"/>
            <rFont val="Tahoma"/>
            <family val="2"/>
          </rPr>
          <t xml:space="preserve">
</t>
        </r>
      </text>
    </comment>
    <comment ref="I4" authorId="0">
      <text>
        <r>
          <rPr>
            <b/>
            <sz val="8"/>
            <rFont val="Tahoma"/>
            <family val="2"/>
          </rPr>
          <t>SOLO SE CAPO PROGETTO</t>
        </r>
        <r>
          <rPr>
            <sz val="8"/>
            <rFont val="Tahoma"/>
            <family val="2"/>
          </rPr>
          <t xml:space="preserve">
</t>
        </r>
      </text>
    </comment>
    <comment ref="K4" authorId="0">
      <text>
        <r>
          <rPr>
            <b/>
            <sz val="8"/>
            <rFont val="Tahoma"/>
            <family val="2"/>
          </rPr>
          <t>SOLO SE CAPO PROGETTO</t>
        </r>
        <r>
          <rPr>
            <sz val="8"/>
            <rFont val="Tahoma"/>
            <family val="2"/>
          </rPr>
          <t xml:space="preserve">
</t>
        </r>
      </text>
    </comment>
    <comment ref="M4" authorId="0">
      <text>
        <r>
          <rPr>
            <b/>
            <sz val="8"/>
            <rFont val="Tahoma"/>
            <family val="2"/>
          </rPr>
          <t>SOLO SE CAPO PROGETTO</t>
        </r>
        <r>
          <rPr>
            <sz val="8"/>
            <rFont val="Tahoma"/>
            <family val="2"/>
          </rPr>
          <t xml:space="preserve">
</t>
        </r>
      </text>
    </comment>
    <comment ref="O4" authorId="0">
      <text>
        <r>
          <rPr>
            <b/>
            <sz val="8"/>
            <rFont val="Tahoma"/>
            <family val="2"/>
          </rPr>
          <t>SOLO SE CAPO PROGETTO</t>
        </r>
        <r>
          <rPr>
            <sz val="8"/>
            <rFont val="Tahoma"/>
            <family val="2"/>
          </rPr>
          <t xml:space="preserve">
</t>
        </r>
      </text>
    </comment>
    <comment ref="Q4" authorId="0">
      <text>
        <r>
          <rPr>
            <b/>
            <sz val="8"/>
            <rFont val="Tahoma"/>
            <family val="2"/>
          </rPr>
          <t>SOLO SE CAPO PROGETTO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Massimo Casciello</author>
  </authors>
  <commentList>
    <comment ref="E4" authorId="0">
      <text>
        <r>
          <rPr>
            <b/>
            <sz val="8"/>
            <rFont val="Tahoma"/>
            <family val="2"/>
          </rPr>
          <t>SOLO SE CAPO PROGETTO</t>
        </r>
        <r>
          <rPr>
            <sz val="8"/>
            <rFont val="Tahoma"/>
            <family val="2"/>
          </rPr>
          <t xml:space="preserve">
</t>
        </r>
      </text>
    </comment>
    <comment ref="G4" authorId="0">
      <text>
        <r>
          <rPr>
            <b/>
            <sz val="8"/>
            <rFont val="Tahoma"/>
            <family val="2"/>
          </rPr>
          <t>SOLO SE CAPO PROGETTO</t>
        </r>
        <r>
          <rPr>
            <sz val="8"/>
            <rFont val="Tahoma"/>
            <family val="2"/>
          </rPr>
          <t xml:space="preserve">
</t>
        </r>
      </text>
    </comment>
    <comment ref="I4" authorId="0">
      <text>
        <r>
          <rPr>
            <b/>
            <sz val="8"/>
            <rFont val="Tahoma"/>
            <family val="2"/>
          </rPr>
          <t>SOLO SE CAPO PROGETTO</t>
        </r>
        <r>
          <rPr>
            <sz val="8"/>
            <rFont val="Tahoma"/>
            <family val="2"/>
          </rPr>
          <t xml:space="preserve">
</t>
        </r>
      </text>
    </comment>
    <comment ref="K4" authorId="0">
      <text>
        <r>
          <rPr>
            <b/>
            <sz val="8"/>
            <rFont val="Tahoma"/>
            <family val="2"/>
          </rPr>
          <t>SOLO SE CAPO PROGETTO</t>
        </r>
        <r>
          <rPr>
            <sz val="8"/>
            <rFont val="Tahoma"/>
            <family val="2"/>
          </rPr>
          <t xml:space="preserve">
</t>
        </r>
      </text>
    </comment>
    <comment ref="M4" authorId="0">
      <text>
        <r>
          <rPr>
            <b/>
            <sz val="8"/>
            <rFont val="Tahoma"/>
            <family val="2"/>
          </rPr>
          <t>SOLO SE CAPO PROGETTO</t>
        </r>
        <r>
          <rPr>
            <sz val="8"/>
            <rFont val="Tahoma"/>
            <family val="2"/>
          </rPr>
          <t xml:space="preserve">
</t>
        </r>
      </text>
    </comment>
    <comment ref="O4" authorId="0">
      <text>
        <r>
          <rPr>
            <b/>
            <sz val="8"/>
            <rFont val="Tahoma"/>
            <family val="2"/>
          </rPr>
          <t>SOLO SE CAPO PROGETTO</t>
        </r>
        <r>
          <rPr>
            <sz val="8"/>
            <rFont val="Tahoma"/>
            <family val="2"/>
          </rPr>
          <t xml:space="preserve">
</t>
        </r>
      </text>
    </comment>
    <comment ref="Q4" authorId="0">
      <text>
        <r>
          <rPr>
            <b/>
            <sz val="8"/>
            <rFont val="Tahoma"/>
            <family val="2"/>
          </rPr>
          <t>SOLO SE CAPO PROGETTO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<sst xmlns="http://schemas.openxmlformats.org/spreadsheetml/2006/main" count="957" uniqueCount="92">
  <si>
    <t>borsista</t>
  </si>
  <si>
    <t>a contratto</t>
  </si>
  <si>
    <t>€</t>
  </si>
  <si>
    <t>Ricercatori</t>
  </si>
  <si>
    <t>Personale di ricerca (altro)</t>
  </si>
  <si>
    <t>di proprietà</t>
  </si>
  <si>
    <t>Organizzazione convegni</t>
  </si>
  <si>
    <t xml:space="preserve"> Materiale d'uso dei soli laboratori di ricerca</t>
  </si>
  <si>
    <t xml:space="preserve"> Altro materiale d'uso</t>
  </si>
  <si>
    <t xml:space="preserve">Spese generali </t>
  </si>
  <si>
    <t>Viaggi e missioni</t>
  </si>
  <si>
    <t>Biblioteche</t>
  </si>
  <si>
    <t>di ruolo o con contratto a tempo indet.</t>
  </si>
  <si>
    <t>consulenze</t>
  </si>
  <si>
    <t xml:space="preserve">Formazione del personale </t>
  </si>
  <si>
    <t>Tum-MI</t>
  </si>
  <si>
    <t>quello che finanzia ad altri</t>
  </si>
  <si>
    <t>quello che finanzia per sé</t>
  </si>
  <si>
    <t>Tum-GE</t>
  </si>
  <si>
    <t>Pascale</t>
  </si>
  <si>
    <t>IFO</t>
  </si>
  <si>
    <t>IEO</t>
  </si>
  <si>
    <t>CRO</t>
  </si>
  <si>
    <t>Oncologico</t>
  </si>
  <si>
    <t>x 1000 €</t>
  </si>
  <si>
    <t>Totali</t>
  </si>
  <si>
    <t>Costo Totale</t>
  </si>
  <si>
    <t>Totale complessivo per Istituto</t>
  </si>
  <si>
    <t>Costi per Istituto</t>
  </si>
  <si>
    <t>Totali per tipologie di costi</t>
  </si>
  <si>
    <t>Capo Progetto: Paradiso</t>
  </si>
  <si>
    <t>Capo Progetto: Veronesi</t>
  </si>
  <si>
    <t>Capo Progetto: Micheli</t>
  </si>
  <si>
    <t>Capo Progetto: Castello</t>
  </si>
  <si>
    <t>Capo Progetto: Morasso</t>
  </si>
  <si>
    <t>Capo Progetto: Menard</t>
  </si>
  <si>
    <t>Opere strutturali</t>
  </si>
  <si>
    <t>Prog. 1 : Radioterapia</t>
  </si>
  <si>
    <t>Prog 2: Azalea</t>
  </si>
  <si>
    <t>Prog 5: Proteomica</t>
  </si>
  <si>
    <t>Prog 4: Linfonodo sentinella</t>
  </si>
  <si>
    <t>Prog 6: Teseo</t>
  </si>
  <si>
    <t>Prog 7: Tumori in Italia</t>
  </si>
  <si>
    <t>Prog 9: Rete Tumori Rari</t>
  </si>
  <si>
    <t>Prog 11: Genomica</t>
  </si>
  <si>
    <t>Prog 12: SOS</t>
  </si>
  <si>
    <t>Prog 13: Omero</t>
  </si>
  <si>
    <t>Prog 14: QoL</t>
  </si>
  <si>
    <t>Prog 15: Tiroide</t>
  </si>
  <si>
    <t>Prog 16: Anziani</t>
  </si>
  <si>
    <t>Prog 3: CQ</t>
  </si>
  <si>
    <t>Prog 8: Start</t>
  </si>
  <si>
    <t>Prog 10: GLP GMP</t>
  </si>
  <si>
    <t>Prog. 1: Radioterapia  Aviano - CRO</t>
  </si>
  <si>
    <t>Prog. 4:Linfonodo sentinella  Milano-IEO</t>
  </si>
  <si>
    <t>Prog. 5: Proteomica      Milano-IEO/Milano-INT</t>
  </si>
  <si>
    <t>Prog. 6: Teseo              Milano-INT</t>
  </si>
  <si>
    <t>Prog. 7: Tumori in Italia  Milano-INT</t>
  </si>
  <si>
    <t>Prog. 8: Start           Milano-INT</t>
  </si>
  <si>
    <t>Prog. 9: Rete Tumori Rari Milano-INT</t>
  </si>
  <si>
    <t>Prog. 11: Genomica     Roma-IRE</t>
  </si>
  <si>
    <t>Prog. 13: OMERO          Milano-INT</t>
  </si>
  <si>
    <t>Prog. 14: QoL                Roma-IRE</t>
  </si>
  <si>
    <t>Prog. 15: Tiroide            Roma-IRE/Milano-INT</t>
  </si>
  <si>
    <t>Prog. 16: Anziani             Milano-INT</t>
  </si>
  <si>
    <t>Capo Progetto:    Trovò</t>
  </si>
  <si>
    <t>Capo Progetto:      Truccolo/Cognetti</t>
  </si>
  <si>
    <t>Capo Progetto:    Rosai</t>
  </si>
  <si>
    <t>Capo Progetto:     Casali</t>
  </si>
  <si>
    <t>Capo Progetto: Pugliese/Fabi</t>
  </si>
  <si>
    <t>Capo Progetto:    Conti/Bombardieri</t>
  </si>
  <si>
    <t>Prog. 10: GLP GMP 
Napoli-Pascale</t>
  </si>
  <si>
    <t>Prog. 3: VRQ 
Bari-IO</t>
  </si>
  <si>
    <t>Prog.12: SOS        
Genova-Ist</t>
  </si>
  <si>
    <t>Prog. 2: Azalea 
Aviano-CRO/Roma-IRE</t>
  </si>
  <si>
    <t>Capo Progetto: Pelicci/Pierotti</t>
  </si>
  <si>
    <t>Capo Progetto:    Licitra</t>
  </si>
  <si>
    <t>Capo Progetto:     Sacchi</t>
  </si>
  <si>
    <t>Oncologico-BA</t>
  </si>
  <si>
    <t>NA-Pascale</t>
  </si>
  <si>
    <t>IEO-MI</t>
  </si>
  <si>
    <t>CRO-Aviano</t>
  </si>
  <si>
    <t>Pascale-NA</t>
  </si>
  <si>
    <t>IRE/IFO-Roma</t>
  </si>
  <si>
    <t>Capo Progetto:           Olmi</t>
  </si>
  <si>
    <t>TOTALI PER ISTITUTO</t>
  </si>
  <si>
    <t>TOTALI PER PROGETTO</t>
  </si>
  <si>
    <t>a noleggio  e a  leasing</t>
  </si>
  <si>
    <t>Quote associative 2002-2003</t>
  </si>
  <si>
    <t>a noleggio e a leasing</t>
  </si>
  <si>
    <t>Partner tecnologico (CBIM)</t>
  </si>
  <si>
    <t xml:space="preserve"> Apparecchiature non previste in Conto Capitale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</si>
</sst>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i/>
      <sz val="8"/>
      <name val="Arial"/>
      <family val="2"/>
    </font>
    <font>
      <b/>
      <sz val="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i/>
      <sz val="8"/>
      <color indexed="12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i/>
      <sz val="8"/>
      <color indexed="10"/>
      <name val="Arial"/>
      <family val="2"/>
    </font>
    <font>
      <sz val="8"/>
      <color indexed="10"/>
      <name val="Arial"/>
      <family val="2"/>
    </font>
    <font>
      <i/>
      <sz val="8"/>
      <color indexed="10"/>
      <name val="Arial"/>
      <family val="2"/>
    </font>
    <font>
      <i/>
      <sz val="8"/>
      <color indexed="12"/>
      <name val="Arial"/>
      <family val="2"/>
    </font>
    <font>
      <b/>
      <sz val="8"/>
      <color indexed="12"/>
      <name val="Arial"/>
      <family val="2"/>
    </font>
    <font>
      <sz val="9"/>
      <color indexed="17"/>
      <name val="Arial"/>
      <family val="2"/>
    </font>
    <font>
      <b/>
      <i/>
      <sz val="8"/>
      <color indexed="53"/>
      <name val="Arial"/>
      <family val="2"/>
    </font>
    <font>
      <sz val="8"/>
      <color indexed="53"/>
      <name val="Arial"/>
      <family val="2"/>
    </font>
    <font>
      <sz val="9"/>
      <color indexed="53"/>
      <name val="Arial"/>
      <family val="2"/>
    </font>
    <font>
      <i/>
      <sz val="7"/>
      <color indexed="10"/>
      <name val="Arial"/>
      <family val="2"/>
    </font>
    <font>
      <b/>
      <sz val="9"/>
      <color indexed="12"/>
      <name val="Arial"/>
      <family val="2"/>
    </font>
    <font>
      <b/>
      <sz val="8"/>
      <color indexed="10"/>
      <name val="Arial"/>
      <family val="2"/>
    </font>
    <font>
      <b/>
      <sz val="8"/>
      <color indexed="17"/>
      <name val="Arial"/>
      <family val="2"/>
    </font>
    <font>
      <b/>
      <sz val="8"/>
      <color indexed="52"/>
      <name val="Arial"/>
      <family val="2"/>
    </font>
    <font>
      <b/>
      <i/>
      <sz val="7"/>
      <color indexed="17"/>
      <name val="Arial"/>
      <family val="2"/>
    </font>
    <font>
      <sz val="7"/>
      <color indexed="17"/>
      <name val="Arial"/>
      <family val="2"/>
    </font>
    <font>
      <b/>
      <i/>
      <sz val="7"/>
      <color indexed="10"/>
      <name val="Arial"/>
      <family val="2"/>
    </font>
    <font>
      <sz val="7"/>
      <color indexed="10"/>
      <name val="Arial"/>
      <family val="2"/>
    </font>
    <font>
      <b/>
      <i/>
      <sz val="7"/>
      <color indexed="53"/>
      <name val="Arial"/>
      <family val="2"/>
    </font>
    <font>
      <sz val="7"/>
      <color indexed="53"/>
      <name val="Arial"/>
      <family val="2"/>
    </font>
    <font>
      <b/>
      <sz val="8"/>
      <color indexed="53"/>
      <name val="Arial"/>
      <family val="2"/>
    </font>
    <font>
      <b/>
      <i/>
      <sz val="7"/>
      <name val="Arial"/>
      <family val="2"/>
    </font>
    <font>
      <b/>
      <sz val="8"/>
      <color indexed="48"/>
      <name val="Arial"/>
      <family val="2"/>
    </font>
    <font>
      <b/>
      <sz val="8"/>
      <color indexed="50"/>
      <name val="Arial"/>
      <family val="2"/>
    </font>
    <font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32">
    <xf numFmtId="0" fontId="0" fillId="0" borderId="0" xfId="0" applyAlignment="1">
      <alignment/>
    </xf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0" fillId="2" borderId="0" xfId="0" applyFill="1" applyAlignment="1" applyProtection="1">
      <alignment vertical="top"/>
      <protection/>
    </xf>
    <xf numFmtId="0" fontId="12" fillId="2" borderId="1" xfId="0" applyFont="1" applyFill="1" applyBorder="1" applyAlignment="1" applyProtection="1">
      <alignment horizontal="center" vertical="top"/>
      <protection/>
    </xf>
    <xf numFmtId="0" fontId="4" fillId="2" borderId="0" xfId="0" applyFont="1" applyFill="1" applyBorder="1" applyAlignment="1" applyProtection="1">
      <alignment horizontal="center" vertical="top"/>
      <protection/>
    </xf>
    <xf numFmtId="0" fontId="21" fillId="0" borderId="2" xfId="0" applyFont="1" applyBorder="1" applyAlignment="1" applyProtection="1">
      <alignment horizontal="center" vertical="top"/>
      <protection/>
    </xf>
    <xf numFmtId="0" fontId="22" fillId="0" borderId="3" xfId="0" applyFont="1" applyBorder="1" applyAlignment="1" applyProtection="1">
      <alignment horizontal="center" vertical="top"/>
      <protection/>
    </xf>
    <xf numFmtId="0" fontId="13" fillId="0" borderId="0" xfId="0" applyFont="1" applyAlignment="1" applyProtection="1">
      <alignment vertical="top"/>
      <protection/>
    </xf>
    <xf numFmtId="0" fontId="9" fillId="0" borderId="4" xfId="0" applyFont="1" applyBorder="1" applyAlignment="1" applyProtection="1">
      <alignment horizontal="center" vertical="top" wrapText="1"/>
      <protection/>
    </xf>
    <xf numFmtId="0" fontId="9" fillId="0" borderId="5" xfId="0" applyFont="1" applyBorder="1" applyAlignment="1" applyProtection="1">
      <alignment horizontal="center" vertical="top" wrapText="1"/>
      <protection/>
    </xf>
    <xf numFmtId="0" fontId="21" fillId="0" borderId="6" xfId="0" applyFont="1" applyBorder="1" applyAlignment="1" applyProtection="1">
      <alignment vertical="top"/>
      <protection/>
    </xf>
    <xf numFmtId="0" fontId="22" fillId="0" borderId="4" xfId="0" applyFont="1" applyBorder="1" applyAlignment="1" applyProtection="1">
      <alignment horizontal="center" vertical="top"/>
      <protection/>
    </xf>
    <xf numFmtId="0" fontId="0" fillId="0" borderId="7" xfId="0" applyBorder="1" applyAlignment="1">
      <alignment vertical="top"/>
    </xf>
    <xf numFmtId="0" fontId="1" fillId="0" borderId="8" xfId="0" applyFont="1" applyBorder="1" applyAlignment="1">
      <alignment vertical="top"/>
    </xf>
    <xf numFmtId="0" fontId="26" fillId="0" borderId="2" xfId="0" applyFont="1" applyBorder="1" applyAlignment="1">
      <alignment vertical="top"/>
    </xf>
    <xf numFmtId="0" fontId="26" fillId="0" borderId="9" xfId="0" applyFont="1" applyBorder="1" applyAlignment="1">
      <alignment vertical="top"/>
    </xf>
    <xf numFmtId="0" fontId="26" fillId="2" borderId="10" xfId="0" applyFont="1" applyFill="1" applyBorder="1" applyAlignment="1">
      <alignment horizontal="center" vertical="center"/>
    </xf>
    <xf numFmtId="0" fontId="19" fillId="0" borderId="2" xfId="0" applyFont="1" applyBorder="1" applyAlignment="1">
      <alignment vertical="top"/>
    </xf>
    <xf numFmtId="0" fontId="19" fillId="0" borderId="10" xfId="0" applyFont="1" applyBorder="1" applyAlignment="1">
      <alignment vertical="top"/>
    </xf>
    <xf numFmtId="0" fontId="27" fillId="0" borderId="2" xfId="0" applyFont="1" applyBorder="1" applyAlignment="1">
      <alignment vertical="top"/>
    </xf>
    <xf numFmtId="0" fontId="27" fillId="0" borderId="10" xfId="0" applyFont="1" applyBorder="1" applyAlignment="1">
      <alignment vertical="top"/>
    </xf>
    <xf numFmtId="0" fontId="15" fillId="0" borderId="11" xfId="0" applyFont="1" applyBorder="1" applyAlignment="1">
      <alignment vertical="top"/>
    </xf>
    <xf numFmtId="0" fontId="28" fillId="0" borderId="2" xfId="0" applyFont="1" applyBorder="1" applyAlignment="1">
      <alignment vertical="top"/>
    </xf>
    <xf numFmtId="0" fontId="28" fillId="0" borderId="9" xfId="0" applyFont="1" applyBorder="1" applyAlignment="1">
      <alignment vertical="top"/>
    </xf>
    <xf numFmtId="0" fontId="28" fillId="0" borderId="10" xfId="0" applyFont="1" applyBorder="1" applyAlignment="1">
      <alignment vertical="top"/>
    </xf>
    <xf numFmtId="0" fontId="13" fillId="0" borderId="12" xfId="0" applyFont="1" applyBorder="1" applyAlignment="1">
      <alignment horizontal="center" vertical="top"/>
    </xf>
    <xf numFmtId="0" fontId="13" fillId="0" borderId="13" xfId="0" applyFont="1" applyBorder="1" applyAlignment="1">
      <alignment horizontal="center" vertical="top"/>
    </xf>
    <xf numFmtId="0" fontId="26" fillId="0" borderId="14" xfId="0" applyFont="1" applyBorder="1" applyAlignment="1" applyProtection="1">
      <alignment horizontal="center" vertical="center"/>
      <protection locked="0"/>
    </xf>
    <xf numFmtId="0" fontId="26" fillId="0" borderId="15" xfId="0" applyFont="1" applyBorder="1" applyAlignment="1" applyProtection="1">
      <alignment horizontal="center" vertical="center"/>
      <protection locked="0"/>
    </xf>
    <xf numFmtId="0" fontId="26" fillId="0" borderId="16" xfId="0" applyFont="1" applyBorder="1" applyAlignment="1" applyProtection="1">
      <alignment horizontal="center" vertical="center"/>
      <protection locked="0"/>
    </xf>
    <xf numFmtId="0" fontId="19" fillId="0" borderId="14" xfId="0" applyFont="1" applyBorder="1" applyAlignment="1" applyProtection="1">
      <alignment horizontal="center" vertical="center"/>
      <protection locked="0"/>
    </xf>
    <xf numFmtId="0" fontId="19" fillId="0" borderId="16" xfId="0" applyFont="1" applyBorder="1" applyAlignment="1" applyProtection="1">
      <alignment horizontal="center" vertical="center"/>
      <protection locked="0"/>
    </xf>
    <xf numFmtId="0" fontId="27" fillId="0" borderId="14" xfId="0" applyFont="1" applyBorder="1" applyAlignment="1" applyProtection="1">
      <alignment horizontal="center" vertical="center"/>
      <protection locked="0"/>
    </xf>
    <xf numFmtId="0" fontId="27" fillId="0" borderId="16" xfId="0" applyFont="1" applyBorder="1" applyAlignment="1" applyProtection="1">
      <alignment horizontal="center" vertical="center"/>
      <protection locked="0"/>
    </xf>
    <xf numFmtId="0" fontId="35" fillId="0" borderId="14" xfId="0" applyFont="1" applyBorder="1" applyAlignment="1" applyProtection="1">
      <alignment horizontal="center" vertical="center"/>
      <protection locked="0"/>
    </xf>
    <xf numFmtId="0" fontId="35" fillId="0" borderId="15" xfId="0" applyFont="1" applyBorder="1" applyAlignment="1" applyProtection="1">
      <alignment horizontal="center" vertical="center"/>
      <protection locked="0"/>
    </xf>
    <xf numFmtId="0" fontId="35" fillId="0" borderId="5" xfId="0" applyFont="1" applyBorder="1" applyAlignment="1" applyProtection="1">
      <alignment horizontal="center" vertical="center"/>
      <protection locked="0"/>
    </xf>
    <xf numFmtId="0" fontId="24" fillId="0" borderId="14" xfId="0" applyFont="1" applyFill="1" applyBorder="1" applyAlignment="1" applyProtection="1">
      <alignment vertical="top" wrapText="1"/>
      <protection/>
    </xf>
    <xf numFmtId="0" fontId="17" fillId="0" borderId="15" xfId="0" applyFont="1" applyFill="1" applyBorder="1" applyAlignment="1" applyProtection="1">
      <alignment vertical="top"/>
      <protection/>
    </xf>
    <xf numFmtId="0" fontId="16" fillId="2" borderId="16" xfId="0" applyFont="1" applyFill="1" applyBorder="1" applyAlignment="1" applyProtection="1">
      <alignment vertical="top"/>
      <protection/>
    </xf>
    <xf numFmtId="0" fontId="18" fillId="0" borderId="14" xfId="0" applyFont="1" applyBorder="1" applyAlignment="1" applyProtection="1">
      <alignment vertical="top"/>
      <protection/>
    </xf>
    <xf numFmtId="0" fontId="20" fillId="2" borderId="14" xfId="0" applyFont="1" applyFill="1" applyBorder="1" applyAlignment="1" applyProtection="1">
      <alignment vertical="top"/>
      <protection/>
    </xf>
    <xf numFmtId="0" fontId="20" fillId="2" borderId="16" xfId="0" applyFont="1" applyFill="1" applyBorder="1" applyAlignment="1" applyProtection="1">
      <alignment vertical="top"/>
      <protection/>
    </xf>
    <xf numFmtId="0" fontId="23" fillId="2" borderId="14" xfId="0" applyFont="1" applyFill="1" applyBorder="1" applyAlignment="1" applyProtection="1">
      <alignment vertical="top"/>
      <protection/>
    </xf>
    <xf numFmtId="0" fontId="23" fillId="2" borderId="15" xfId="0" applyFont="1" applyFill="1" applyBorder="1" applyAlignment="1" applyProtection="1">
      <alignment vertical="top"/>
      <protection/>
    </xf>
    <xf numFmtId="0" fontId="23" fillId="2" borderId="5" xfId="0" applyFont="1" applyFill="1" applyBorder="1" applyAlignment="1" applyProtection="1">
      <alignment vertical="top"/>
      <protection/>
    </xf>
    <xf numFmtId="0" fontId="26" fillId="0" borderId="17" xfId="0" applyFont="1" applyBorder="1" applyAlignment="1" applyProtection="1">
      <alignment horizontal="center" vertical="center"/>
      <protection locked="0"/>
    </xf>
    <xf numFmtId="0" fontId="26" fillId="0" borderId="18" xfId="0" applyFont="1" applyBorder="1" applyAlignment="1" applyProtection="1">
      <alignment horizontal="center" vertical="center"/>
      <protection locked="0"/>
    </xf>
    <xf numFmtId="0" fontId="26" fillId="0" borderId="19" xfId="0" applyFont="1" applyBorder="1" applyAlignment="1" applyProtection="1">
      <alignment horizontal="center" vertical="center"/>
      <protection locked="0"/>
    </xf>
    <xf numFmtId="0" fontId="19" fillId="0" borderId="17" xfId="0" applyFont="1" applyBorder="1" applyAlignment="1" applyProtection="1">
      <alignment horizontal="center" vertical="center"/>
      <protection locked="0"/>
    </xf>
    <xf numFmtId="0" fontId="19" fillId="0" borderId="19" xfId="0" applyFont="1" applyBorder="1" applyAlignment="1" applyProtection="1">
      <alignment horizontal="center" vertical="center"/>
      <protection locked="0"/>
    </xf>
    <xf numFmtId="0" fontId="27" fillId="0" borderId="17" xfId="0" applyFont="1" applyBorder="1" applyAlignment="1" applyProtection="1">
      <alignment horizontal="center" vertical="center"/>
      <protection locked="0"/>
    </xf>
    <xf numFmtId="0" fontId="27" fillId="0" borderId="19" xfId="0" applyFont="1" applyBorder="1" applyAlignment="1" applyProtection="1">
      <alignment horizontal="center" vertical="center"/>
      <protection locked="0"/>
    </xf>
    <xf numFmtId="0" fontId="35" fillId="0" borderId="17" xfId="0" applyFont="1" applyBorder="1" applyAlignment="1" applyProtection="1">
      <alignment horizontal="center" vertical="center"/>
      <protection locked="0"/>
    </xf>
    <xf numFmtId="0" fontId="35" fillId="0" borderId="18" xfId="0" applyFont="1" applyBorder="1" applyAlignment="1" applyProtection="1">
      <alignment horizontal="center" vertical="center"/>
      <protection locked="0"/>
    </xf>
    <xf numFmtId="0" fontId="35" fillId="0" borderId="20" xfId="0" applyFont="1" applyBorder="1" applyAlignment="1" applyProtection="1">
      <alignment horizontal="center" vertical="center"/>
      <protection locked="0"/>
    </xf>
    <xf numFmtId="0" fontId="26" fillId="0" borderId="2" xfId="0" applyFont="1" applyBorder="1" applyAlignment="1" applyProtection="1">
      <alignment horizontal="center" vertical="center"/>
      <protection locked="0"/>
    </xf>
    <xf numFmtId="0" fontId="26" fillId="0" borderId="21" xfId="0" applyFont="1" applyBorder="1" applyAlignment="1" applyProtection="1">
      <alignment horizontal="center" vertical="center"/>
      <protection locked="0"/>
    </xf>
    <xf numFmtId="0" fontId="26" fillId="0" borderId="9" xfId="0" applyFont="1" applyBorder="1" applyAlignment="1" applyProtection="1">
      <alignment horizontal="center" vertical="center"/>
      <protection locked="0"/>
    </xf>
    <xf numFmtId="0" fontId="26" fillId="0" borderId="22" xfId="0" applyFont="1" applyBorder="1" applyAlignment="1" applyProtection="1">
      <alignment horizontal="center" vertical="center"/>
      <protection locked="0"/>
    </xf>
    <xf numFmtId="0" fontId="26" fillId="0" borderId="10" xfId="0" applyFont="1" applyBorder="1" applyAlignment="1" applyProtection="1">
      <alignment horizontal="center" vertical="center"/>
      <protection locked="0"/>
    </xf>
    <xf numFmtId="0" fontId="26" fillId="0" borderId="23" xfId="0" applyFont="1" applyBorder="1" applyAlignment="1" applyProtection="1">
      <alignment horizontal="center" vertical="center"/>
      <protection locked="0"/>
    </xf>
    <xf numFmtId="0" fontId="19" fillId="0" borderId="2" xfId="0" applyFont="1" applyBorder="1" applyAlignment="1" applyProtection="1">
      <alignment horizontal="center" vertical="center"/>
      <protection locked="0"/>
    </xf>
    <xf numFmtId="0" fontId="19" fillId="0" borderId="21" xfId="0" applyFont="1" applyBorder="1" applyAlignment="1" applyProtection="1">
      <alignment horizontal="center" vertical="center"/>
      <protection locked="0"/>
    </xf>
    <xf numFmtId="0" fontId="19" fillId="0" borderId="10" xfId="0" applyFont="1" applyBorder="1" applyAlignment="1" applyProtection="1">
      <alignment horizontal="center" vertical="center"/>
      <protection locked="0"/>
    </xf>
    <xf numFmtId="0" fontId="19" fillId="0" borderId="23" xfId="0" applyFont="1" applyBorder="1" applyAlignment="1" applyProtection="1">
      <alignment horizontal="center" vertical="center"/>
      <protection locked="0"/>
    </xf>
    <xf numFmtId="0" fontId="27" fillId="0" borderId="2" xfId="0" applyFont="1" applyBorder="1" applyAlignment="1" applyProtection="1">
      <alignment horizontal="center" vertical="center"/>
      <protection locked="0"/>
    </xf>
    <xf numFmtId="0" fontId="27" fillId="0" borderId="21" xfId="0" applyFont="1" applyBorder="1" applyAlignment="1" applyProtection="1">
      <alignment horizontal="center" vertical="center"/>
      <protection locked="0"/>
    </xf>
    <xf numFmtId="0" fontId="27" fillId="0" borderId="10" xfId="0" applyFont="1" applyBorder="1" applyAlignment="1" applyProtection="1">
      <alignment horizontal="center" vertical="center"/>
      <protection locked="0"/>
    </xf>
    <xf numFmtId="0" fontId="27" fillId="0" borderId="23" xfId="0" applyFont="1" applyBorder="1" applyAlignment="1" applyProtection="1">
      <alignment horizontal="center" vertical="center"/>
      <protection locked="0"/>
    </xf>
    <xf numFmtId="0" fontId="35" fillId="0" borderId="2" xfId="0" applyFont="1" applyBorder="1" applyAlignment="1" applyProtection="1">
      <alignment horizontal="center" vertical="center"/>
      <protection locked="0"/>
    </xf>
    <xf numFmtId="0" fontId="35" fillId="0" borderId="21" xfId="0" applyFont="1" applyBorder="1" applyAlignment="1" applyProtection="1">
      <alignment horizontal="center" vertical="center"/>
      <protection locked="0"/>
    </xf>
    <xf numFmtId="0" fontId="35" fillId="0" borderId="9" xfId="0" applyFont="1" applyBorder="1" applyAlignment="1" applyProtection="1">
      <alignment horizontal="center" vertical="center"/>
      <protection locked="0"/>
    </xf>
    <xf numFmtId="0" fontId="35" fillId="0" borderId="22" xfId="0" applyFont="1" applyBorder="1" applyAlignment="1" applyProtection="1">
      <alignment horizontal="center" vertical="center"/>
      <protection locked="0"/>
    </xf>
    <xf numFmtId="0" fontId="35" fillId="0" borderId="6" xfId="0" applyFont="1" applyBorder="1" applyAlignment="1" applyProtection="1">
      <alignment horizontal="center" vertical="center"/>
      <protection locked="0"/>
    </xf>
    <xf numFmtId="0" fontId="35" fillId="0" borderId="24" xfId="0" applyFont="1" applyBorder="1" applyAlignment="1" applyProtection="1">
      <alignment horizontal="center" vertical="center"/>
      <protection locked="0"/>
    </xf>
    <xf numFmtId="0" fontId="13" fillId="0" borderId="25" xfId="0" applyFont="1" applyBorder="1" applyAlignment="1">
      <alignment horizontal="center" vertical="top"/>
    </xf>
    <xf numFmtId="0" fontId="13" fillId="0" borderId="26" xfId="0" applyFont="1" applyBorder="1" applyAlignment="1">
      <alignment horizontal="center" vertical="top"/>
    </xf>
    <xf numFmtId="0" fontId="26" fillId="0" borderId="17" xfId="0" applyFont="1" applyFill="1" applyBorder="1" applyAlignment="1" applyProtection="1">
      <alignment horizontal="center" vertical="center"/>
      <protection locked="0"/>
    </xf>
    <xf numFmtId="0" fontId="26" fillId="0" borderId="18" xfId="0" applyFont="1" applyFill="1" applyBorder="1" applyAlignment="1" applyProtection="1">
      <alignment horizontal="center" vertical="center"/>
      <protection locked="0"/>
    </xf>
    <xf numFmtId="0" fontId="26" fillId="0" borderId="19" xfId="0" applyFont="1" applyFill="1" applyBorder="1" applyAlignment="1" applyProtection="1">
      <alignment horizontal="center" vertical="center"/>
      <protection locked="0"/>
    </xf>
    <xf numFmtId="0" fontId="19" fillId="0" borderId="17" xfId="0" applyFont="1" applyFill="1" applyBorder="1" applyAlignment="1" applyProtection="1">
      <alignment horizontal="center" vertical="center"/>
      <protection locked="0"/>
    </xf>
    <xf numFmtId="0" fontId="19" fillId="0" borderId="19" xfId="0" applyFont="1" applyFill="1" applyBorder="1" applyAlignment="1" applyProtection="1">
      <alignment horizontal="center" vertical="center"/>
      <protection locked="0"/>
    </xf>
    <xf numFmtId="0" fontId="27" fillId="0" borderId="17" xfId="0" applyFont="1" applyFill="1" applyBorder="1" applyAlignment="1" applyProtection="1">
      <alignment horizontal="center" vertical="center"/>
      <protection locked="0"/>
    </xf>
    <xf numFmtId="0" fontId="27" fillId="0" borderId="19" xfId="0" applyFont="1" applyFill="1" applyBorder="1" applyAlignment="1" applyProtection="1">
      <alignment horizontal="center" vertical="center"/>
      <protection locked="0"/>
    </xf>
    <xf numFmtId="0" fontId="35" fillId="0" borderId="17" xfId="0" applyFont="1" applyFill="1" applyBorder="1" applyAlignment="1" applyProtection="1">
      <alignment horizontal="center" vertical="center"/>
      <protection locked="0"/>
    </xf>
    <xf numFmtId="0" fontId="35" fillId="0" borderId="18" xfId="0" applyFont="1" applyFill="1" applyBorder="1" applyAlignment="1" applyProtection="1">
      <alignment horizontal="center" vertical="center"/>
      <protection locked="0"/>
    </xf>
    <xf numFmtId="0" fontId="35" fillId="0" borderId="20" xfId="0" applyFont="1" applyFill="1" applyBorder="1" applyAlignment="1" applyProtection="1">
      <alignment horizontal="center" vertical="center"/>
      <protection locked="0"/>
    </xf>
    <xf numFmtId="0" fontId="13" fillId="0" borderId="12" xfId="0" applyFont="1" applyFill="1" applyBorder="1" applyAlignment="1">
      <alignment horizontal="center" vertical="top"/>
    </xf>
    <xf numFmtId="0" fontId="26" fillId="0" borderId="14" xfId="0" applyFont="1" applyFill="1" applyBorder="1" applyAlignment="1" applyProtection="1">
      <alignment horizontal="center" vertical="center"/>
      <protection locked="0"/>
    </xf>
    <xf numFmtId="0" fontId="26" fillId="0" borderId="15" xfId="0" applyFont="1" applyFill="1" applyBorder="1" applyAlignment="1" applyProtection="1">
      <alignment horizontal="center" vertical="center"/>
      <protection locked="0"/>
    </xf>
    <xf numFmtId="0" fontId="26" fillId="0" borderId="16" xfId="0" applyFont="1" applyFill="1" applyBorder="1" applyAlignment="1" applyProtection="1">
      <alignment horizontal="center" vertical="center"/>
      <protection locked="0"/>
    </xf>
    <xf numFmtId="0" fontId="19" fillId="0" borderId="14" xfId="0" applyFont="1" applyFill="1" applyBorder="1" applyAlignment="1" applyProtection="1">
      <alignment horizontal="center" vertical="center"/>
      <protection locked="0"/>
    </xf>
    <xf numFmtId="0" fontId="19" fillId="0" borderId="16" xfId="0" applyFont="1" applyFill="1" applyBorder="1" applyAlignment="1" applyProtection="1">
      <alignment horizontal="center" vertical="center"/>
      <protection locked="0"/>
    </xf>
    <xf numFmtId="0" fontId="27" fillId="0" borderId="14" xfId="0" applyFont="1" applyFill="1" applyBorder="1" applyAlignment="1" applyProtection="1">
      <alignment horizontal="center" vertical="center"/>
      <protection locked="0"/>
    </xf>
    <xf numFmtId="0" fontId="27" fillId="0" borderId="16" xfId="0" applyFont="1" applyFill="1" applyBorder="1" applyAlignment="1" applyProtection="1">
      <alignment horizontal="center" vertical="center"/>
      <protection locked="0"/>
    </xf>
    <xf numFmtId="0" fontId="35" fillId="0" borderId="14" xfId="0" applyFont="1" applyFill="1" applyBorder="1" applyAlignment="1" applyProtection="1">
      <alignment horizontal="center" vertical="center"/>
      <protection locked="0"/>
    </xf>
    <xf numFmtId="0" fontId="35" fillId="0" borderId="15" xfId="0" applyFont="1" applyFill="1" applyBorder="1" applyAlignment="1" applyProtection="1">
      <alignment horizontal="center" vertical="center"/>
      <protection locked="0"/>
    </xf>
    <xf numFmtId="0" fontId="35" fillId="0" borderId="5" xfId="0" applyFont="1" applyFill="1" applyBorder="1" applyAlignment="1" applyProtection="1">
      <alignment horizontal="center" vertical="center"/>
      <protection locked="0"/>
    </xf>
    <xf numFmtId="0" fontId="13" fillId="0" borderId="13" xfId="0" applyFont="1" applyFill="1" applyBorder="1" applyAlignment="1">
      <alignment horizontal="center" vertical="top"/>
    </xf>
    <xf numFmtId="0" fontId="36" fillId="0" borderId="27" xfId="0" applyFont="1" applyBorder="1" applyAlignment="1">
      <alignment horizontal="center" vertical="center" wrapText="1"/>
    </xf>
    <xf numFmtId="0" fontId="8" fillId="0" borderId="27" xfId="0" applyFont="1" applyBorder="1" applyAlignment="1" applyProtection="1">
      <alignment horizontal="center" vertical="center" wrapText="1"/>
      <protection/>
    </xf>
    <xf numFmtId="0" fontId="26" fillId="0" borderId="9" xfId="0" applyNumberFormat="1" applyFont="1" applyBorder="1" applyAlignment="1" applyProtection="1">
      <alignment horizontal="center" vertical="center"/>
      <protection locked="0"/>
    </xf>
    <xf numFmtId="0" fontId="26" fillId="0" borderId="22" xfId="0" applyNumberFormat="1" applyFont="1" applyBorder="1" applyAlignment="1" applyProtection="1">
      <alignment horizontal="center" vertical="center"/>
      <protection locked="0"/>
    </xf>
    <xf numFmtId="0" fontId="27" fillId="0" borderId="2" xfId="0" applyNumberFormat="1" applyFont="1" applyBorder="1" applyAlignment="1" applyProtection="1">
      <alignment horizontal="center" vertical="center"/>
      <protection locked="0"/>
    </xf>
    <xf numFmtId="0" fontId="26" fillId="0" borderId="28" xfId="0" applyFont="1" applyBorder="1" applyAlignment="1">
      <alignment horizontal="center" vertical="center"/>
    </xf>
    <xf numFmtId="0" fontId="31" fillId="0" borderId="1" xfId="0" applyFont="1" applyBorder="1" applyAlignment="1" applyProtection="1">
      <alignment horizontal="center" vertical="top" wrapText="1"/>
      <protection/>
    </xf>
    <xf numFmtId="0" fontId="32" fillId="0" borderId="29" xfId="0" applyFont="1" applyBorder="1" applyAlignment="1" applyProtection="1">
      <alignment horizontal="center" vertical="top"/>
      <protection/>
    </xf>
    <xf numFmtId="0" fontId="16" fillId="2" borderId="30" xfId="0" applyFont="1" applyFill="1" applyBorder="1" applyAlignment="1" applyProtection="1">
      <alignment vertical="top"/>
      <protection/>
    </xf>
    <xf numFmtId="0" fontId="26" fillId="0" borderId="31" xfId="0" applyFont="1" applyBorder="1" applyAlignment="1" applyProtection="1">
      <alignment horizontal="center" vertical="center"/>
      <protection locked="0"/>
    </xf>
    <xf numFmtId="0" fontId="26" fillId="0" borderId="28" xfId="0" applyFont="1" applyBorder="1" applyAlignment="1" applyProtection="1">
      <alignment horizontal="center" vertical="center"/>
      <protection locked="0"/>
    </xf>
    <xf numFmtId="0" fontId="26" fillId="0" borderId="29" xfId="0" applyFont="1" applyFill="1" applyBorder="1" applyAlignment="1" applyProtection="1">
      <alignment horizontal="center" vertical="center"/>
      <protection locked="0"/>
    </xf>
    <xf numFmtId="0" fontId="26" fillId="0" borderId="30" xfId="0" applyFont="1" applyFill="1" applyBorder="1" applyAlignment="1" applyProtection="1">
      <alignment horizontal="center" vertical="center"/>
      <protection locked="0"/>
    </xf>
    <xf numFmtId="0" fontId="26" fillId="0" borderId="29" xfId="0" applyFont="1" applyBorder="1" applyAlignment="1" applyProtection="1">
      <alignment horizontal="center" vertical="center"/>
      <protection locked="0"/>
    </xf>
    <xf numFmtId="0" fontId="26" fillId="0" borderId="30" xfId="0" applyFont="1" applyBorder="1" applyAlignment="1" applyProtection="1">
      <alignment horizontal="center" vertical="center"/>
      <protection locked="0"/>
    </xf>
    <xf numFmtId="0" fontId="26" fillId="2" borderId="31" xfId="0" applyFont="1" applyFill="1" applyBorder="1" applyAlignment="1">
      <alignment horizontal="center" vertical="center"/>
    </xf>
    <xf numFmtId="0" fontId="13" fillId="0" borderId="32" xfId="0" applyFont="1" applyBorder="1" applyAlignment="1">
      <alignment horizontal="center" vertical="top"/>
    </xf>
    <xf numFmtId="0" fontId="13" fillId="0" borderId="33" xfId="0" applyFont="1" applyBorder="1" applyAlignment="1">
      <alignment horizontal="center" vertical="top"/>
    </xf>
    <xf numFmtId="0" fontId="13" fillId="0" borderId="34" xfId="0" applyFont="1" applyFill="1" applyBorder="1" applyAlignment="1">
      <alignment horizontal="center" vertical="top"/>
    </xf>
    <xf numFmtId="0" fontId="13" fillId="0" borderId="35" xfId="0" applyFont="1" applyFill="1" applyBorder="1" applyAlignment="1">
      <alignment horizontal="center" vertical="top"/>
    </xf>
    <xf numFmtId="0" fontId="13" fillId="0" borderId="34" xfId="0" applyFont="1" applyBorder="1" applyAlignment="1">
      <alignment horizontal="center" vertical="top"/>
    </xf>
    <xf numFmtId="0" fontId="13" fillId="0" borderId="35" xfId="0" applyFont="1" applyBorder="1" applyAlignment="1">
      <alignment horizontal="center" vertical="top"/>
    </xf>
    <xf numFmtId="0" fontId="15" fillId="0" borderId="36" xfId="0" applyFont="1" applyBorder="1" applyAlignment="1">
      <alignment vertical="top"/>
    </xf>
    <xf numFmtId="0" fontId="26" fillId="0" borderId="37" xfId="0" applyFont="1" applyBorder="1" applyAlignment="1">
      <alignment vertical="top"/>
    </xf>
    <xf numFmtId="0" fontId="26" fillId="0" borderId="38" xfId="0" applyFont="1" applyBorder="1" applyAlignment="1">
      <alignment vertical="top"/>
    </xf>
    <xf numFmtId="0" fontId="26" fillId="0" borderId="39" xfId="0" applyFont="1" applyBorder="1" applyAlignment="1">
      <alignment vertical="top"/>
    </xf>
    <xf numFmtId="0" fontId="13" fillId="0" borderId="2" xfId="0" applyFont="1" applyBorder="1" applyAlignment="1" applyProtection="1">
      <alignment horizontal="center" vertical="center"/>
      <protection locked="0"/>
    </xf>
    <xf numFmtId="0" fontId="13" fillId="0" borderId="21" xfId="0" applyFont="1" applyBorder="1" applyAlignment="1" applyProtection="1">
      <alignment horizontal="center" vertical="center"/>
      <protection locked="0"/>
    </xf>
    <xf numFmtId="0" fontId="13" fillId="0" borderId="17" xfId="0" applyFont="1" applyFill="1" applyBorder="1" applyAlignment="1" applyProtection="1">
      <alignment horizontal="center" vertical="center"/>
      <protection locked="0"/>
    </xf>
    <xf numFmtId="0" fontId="13" fillId="0" borderId="14" xfId="0" applyFont="1" applyFill="1" applyBorder="1" applyAlignment="1" applyProtection="1">
      <alignment horizontal="center" vertical="center"/>
      <protection locked="0"/>
    </xf>
    <xf numFmtId="0" fontId="13" fillId="0" borderId="17" xfId="0" applyFont="1" applyBorder="1" applyAlignment="1" applyProtection="1">
      <alignment horizontal="center" vertical="center"/>
      <protection locked="0"/>
    </xf>
    <xf numFmtId="0" fontId="13" fillId="0" borderId="14" xfId="0" applyFont="1" applyBorder="1" applyAlignment="1" applyProtection="1">
      <alignment horizontal="center" vertical="center"/>
      <protection locked="0"/>
    </xf>
    <xf numFmtId="0" fontId="13" fillId="0" borderId="9" xfId="0" applyFont="1" applyBorder="1" applyAlignment="1" applyProtection="1">
      <alignment horizontal="center" vertical="center"/>
      <protection locked="0"/>
    </xf>
    <xf numFmtId="0" fontId="13" fillId="0" borderId="22" xfId="0" applyFont="1" applyBorder="1" applyAlignment="1" applyProtection="1">
      <alignment horizontal="center" vertical="center"/>
      <protection locked="0"/>
    </xf>
    <xf numFmtId="0" fontId="13" fillId="0" borderId="18" xfId="0" applyFont="1" applyFill="1" applyBorder="1" applyAlignment="1" applyProtection="1">
      <alignment horizontal="center" vertical="center"/>
      <protection locked="0"/>
    </xf>
    <xf numFmtId="0" fontId="13" fillId="0" borderId="15" xfId="0" applyFont="1" applyFill="1" applyBorder="1" applyAlignment="1" applyProtection="1">
      <alignment horizontal="center" vertical="center"/>
      <protection locked="0"/>
    </xf>
    <xf numFmtId="0" fontId="13" fillId="0" borderId="18" xfId="0" applyFont="1" applyBorder="1" applyAlignment="1" applyProtection="1">
      <alignment horizontal="center" vertical="center"/>
      <protection locked="0"/>
    </xf>
    <xf numFmtId="0" fontId="13" fillId="0" borderId="15" xfId="0" applyFont="1" applyBorder="1" applyAlignment="1" applyProtection="1">
      <alignment horizontal="center" vertical="center"/>
      <protection locked="0"/>
    </xf>
    <xf numFmtId="0" fontId="13" fillId="0" borderId="10" xfId="0" applyFont="1" applyBorder="1" applyAlignment="1" applyProtection="1">
      <alignment horizontal="center" vertical="center"/>
      <protection locked="0"/>
    </xf>
    <xf numFmtId="0" fontId="13" fillId="0" borderId="23" xfId="0" applyFont="1" applyBorder="1" applyAlignment="1" applyProtection="1">
      <alignment horizontal="center" vertical="center"/>
      <protection locked="0"/>
    </xf>
    <xf numFmtId="0" fontId="13" fillId="0" borderId="19" xfId="0" applyFont="1" applyFill="1" applyBorder="1" applyAlignment="1" applyProtection="1">
      <alignment horizontal="center" vertical="center"/>
      <protection locked="0"/>
    </xf>
    <xf numFmtId="0" fontId="13" fillId="0" borderId="16" xfId="0" applyFont="1" applyFill="1" applyBorder="1" applyAlignment="1" applyProtection="1">
      <alignment horizontal="center" vertical="center"/>
      <protection locked="0"/>
    </xf>
    <xf numFmtId="0" fontId="13" fillId="0" borderId="19" xfId="0" applyFont="1" applyBorder="1" applyAlignment="1" applyProtection="1">
      <alignment horizontal="center" vertical="center"/>
      <protection locked="0"/>
    </xf>
    <xf numFmtId="0" fontId="13" fillId="0" borderId="16" xfId="0" applyFont="1" applyBorder="1" applyAlignment="1" applyProtection="1">
      <alignment horizontal="center" vertical="center"/>
      <protection locked="0"/>
    </xf>
    <xf numFmtId="0" fontId="37" fillId="0" borderId="2" xfId="0" applyFont="1" applyBorder="1" applyAlignment="1" applyProtection="1">
      <alignment horizontal="center" vertical="center"/>
      <protection locked="0"/>
    </xf>
    <xf numFmtId="0" fontId="38" fillId="0" borderId="2" xfId="0" applyFont="1" applyBorder="1" applyAlignment="1" applyProtection="1">
      <alignment horizontal="center" vertical="center"/>
      <protection locked="0"/>
    </xf>
    <xf numFmtId="0" fontId="18" fillId="0" borderId="16" xfId="0" applyFont="1" applyBorder="1" applyAlignment="1" applyProtection="1">
      <alignment vertical="top" wrapText="1"/>
      <protection/>
    </xf>
    <xf numFmtId="0" fontId="13" fillId="0" borderId="40" xfId="0" applyFont="1" applyBorder="1" applyAlignment="1">
      <alignment horizontal="center" vertical="top"/>
    </xf>
    <xf numFmtId="0" fontId="13" fillId="0" borderId="40" xfId="0" applyFont="1" applyFill="1" applyBorder="1" applyAlignment="1">
      <alignment horizontal="center" vertical="top"/>
    </xf>
    <xf numFmtId="0" fontId="15" fillId="0" borderId="0" xfId="0" applyFont="1" applyBorder="1" applyAlignment="1">
      <alignment vertical="top"/>
    </xf>
    <xf numFmtId="0" fontId="13" fillId="0" borderId="41" xfId="0" applyNumberFormat="1" applyFont="1" applyBorder="1" applyAlignment="1">
      <alignment horizontal="center" vertical="top"/>
    </xf>
    <xf numFmtId="0" fontId="13" fillId="0" borderId="41" xfId="0" applyFont="1" applyBorder="1" applyAlignment="1">
      <alignment horizontal="center" vertical="top"/>
    </xf>
    <xf numFmtId="0" fontId="13" fillId="0" borderId="42" xfId="0" applyFont="1" applyBorder="1" applyAlignment="1">
      <alignment horizontal="center" vertical="top"/>
    </xf>
    <xf numFmtId="0" fontId="13" fillId="0" borderId="43" xfId="0" applyFont="1" applyBorder="1" applyAlignment="1">
      <alignment horizontal="center" vertical="top"/>
    </xf>
    <xf numFmtId="0" fontId="13" fillId="0" borderId="44" xfId="0" applyFont="1" applyBorder="1" applyAlignment="1">
      <alignment horizontal="center" vertical="top"/>
    </xf>
    <xf numFmtId="0" fontId="13" fillId="0" borderId="41" xfId="0" applyFont="1" applyFill="1" applyBorder="1" applyAlignment="1">
      <alignment horizontal="center" vertical="top"/>
    </xf>
    <xf numFmtId="0" fontId="13" fillId="0" borderId="25" xfId="0" applyFont="1" applyFill="1" applyBorder="1" applyAlignment="1">
      <alignment horizontal="center" vertical="top"/>
    </xf>
    <xf numFmtId="0" fontId="25" fillId="0" borderId="45" xfId="0" applyFont="1" applyBorder="1" applyAlignment="1">
      <alignment horizontal="center" vertical="center"/>
    </xf>
    <xf numFmtId="0" fontId="25" fillId="0" borderId="43" xfId="0" applyFont="1" applyBorder="1" applyAlignment="1">
      <alignment horizontal="center" vertical="center"/>
    </xf>
    <xf numFmtId="0" fontId="14" fillId="3" borderId="46" xfId="0" applyFont="1" applyFill="1" applyBorder="1" applyAlignment="1" applyProtection="1">
      <alignment horizontal="center" vertical="top" wrapText="1"/>
      <protection/>
    </xf>
    <xf numFmtId="0" fontId="25" fillId="0" borderId="40" xfId="0" applyFont="1" applyBorder="1" applyAlignment="1">
      <alignment horizontal="center" vertical="center"/>
    </xf>
    <xf numFmtId="0" fontId="13" fillId="0" borderId="8" xfId="0" applyFont="1" applyBorder="1" applyAlignment="1" applyProtection="1">
      <alignment horizontal="center" vertical="top"/>
      <protection/>
    </xf>
    <xf numFmtId="0" fontId="0" fillId="0" borderId="7" xfId="0" applyBorder="1" applyAlignment="1">
      <alignment vertical="top"/>
    </xf>
    <xf numFmtId="0" fontId="13" fillId="0" borderId="8" xfId="0" applyFont="1" applyBorder="1" applyAlignment="1">
      <alignment horizontal="center" vertical="top" wrapText="1"/>
    </xf>
    <xf numFmtId="0" fontId="13" fillId="0" borderId="7" xfId="0" applyFont="1" applyBorder="1" applyAlignment="1">
      <alignment horizontal="center" vertical="top" wrapText="1"/>
    </xf>
    <xf numFmtId="0" fontId="13" fillId="0" borderId="44" xfId="0" applyFont="1" applyBorder="1" applyAlignment="1">
      <alignment horizontal="center" vertical="top" wrapText="1"/>
    </xf>
    <xf numFmtId="0" fontId="29" fillId="0" borderId="2" xfId="0" applyFont="1" applyBorder="1" applyAlignment="1" applyProtection="1">
      <alignment horizontal="center" vertical="top" wrapText="1"/>
      <protection/>
    </xf>
    <xf numFmtId="0" fontId="30" fillId="0" borderId="3" xfId="0" applyFont="1" applyBorder="1" applyAlignment="1" applyProtection="1">
      <alignment horizontal="center" vertical="top" wrapText="1"/>
      <protection/>
    </xf>
    <xf numFmtId="0" fontId="27" fillId="0" borderId="42" xfId="0" applyFont="1" applyBorder="1" applyAlignment="1">
      <alignment horizontal="center" vertical="center"/>
    </xf>
    <xf numFmtId="0" fontId="27" fillId="0" borderId="33" xfId="0" applyFont="1" applyBorder="1" applyAlignment="1">
      <alignment horizontal="center" vertical="center"/>
    </xf>
    <xf numFmtId="0" fontId="29" fillId="0" borderId="10" xfId="0" applyFont="1" applyBorder="1" applyAlignment="1" applyProtection="1">
      <alignment horizontal="center" vertical="top" wrapText="1"/>
      <protection/>
    </xf>
    <xf numFmtId="0" fontId="30" fillId="0" borderId="47" xfId="0" applyFont="1" applyBorder="1" applyAlignment="1" applyProtection="1">
      <alignment horizontal="center" vertical="top" wrapText="1"/>
      <protection/>
    </xf>
    <xf numFmtId="0" fontId="28" fillId="0" borderId="42" xfId="0" applyFont="1" applyBorder="1" applyAlignment="1">
      <alignment horizontal="center" vertical="center"/>
    </xf>
    <xf numFmtId="0" fontId="28" fillId="0" borderId="28" xfId="0" applyFont="1" applyBorder="1" applyAlignment="1">
      <alignment horizontal="center" vertical="center"/>
    </xf>
    <xf numFmtId="0" fontId="28" fillId="0" borderId="33" xfId="0" applyFont="1" applyBorder="1" applyAlignment="1">
      <alignment horizontal="center" vertical="center"/>
    </xf>
    <xf numFmtId="0" fontId="33" fillId="0" borderId="9" xfId="0" applyFont="1" applyBorder="1" applyAlignment="1" applyProtection="1">
      <alignment horizontal="center" vertical="top" wrapText="1"/>
      <protection/>
    </xf>
    <xf numFmtId="0" fontId="34" fillId="0" borderId="46" xfId="0" applyFont="1" applyBorder="1" applyAlignment="1" applyProtection="1">
      <alignment horizontal="center" vertical="top" wrapText="1"/>
      <protection/>
    </xf>
    <xf numFmtId="0" fontId="21" fillId="0" borderId="9" xfId="0" applyFont="1" applyBorder="1" applyAlignment="1" applyProtection="1">
      <alignment horizontal="center" vertical="top" wrapText="1"/>
      <protection/>
    </xf>
    <xf numFmtId="0" fontId="22" fillId="0" borderId="46" xfId="0" applyFont="1" applyBorder="1" applyAlignment="1" applyProtection="1">
      <alignment horizontal="center" vertical="top" wrapText="1"/>
      <protection/>
    </xf>
    <xf numFmtId="0" fontId="26" fillId="0" borderId="42" xfId="0" applyFont="1" applyBorder="1" applyAlignment="1">
      <alignment horizontal="center" vertical="center"/>
    </xf>
    <xf numFmtId="0" fontId="26" fillId="0" borderId="28" xfId="0" applyFont="1" applyBorder="1" applyAlignment="1">
      <alignment horizontal="center" vertical="center"/>
    </xf>
    <xf numFmtId="0" fontId="26" fillId="0" borderId="33" xfId="0" applyFont="1" applyBorder="1" applyAlignment="1">
      <alignment horizontal="center" vertical="center"/>
    </xf>
    <xf numFmtId="0" fontId="31" fillId="0" borderId="48" xfId="0" applyFont="1" applyBorder="1" applyAlignment="1" applyProtection="1">
      <alignment horizontal="center" vertical="top" wrapText="1"/>
      <protection/>
    </xf>
    <xf numFmtId="0" fontId="32" fillId="0" borderId="19" xfId="0" applyFont="1" applyBorder="1" applyAlignment="1" applyProtection="1">
      <alignment horizontal="center" vertical="top"/>
      <protection/>
    </xf>
    <xf numFmtId="0" fontId="12" fillId="0" borderId="2" xfId="0" applyFont="1" applyBorder="1" applyAlignment="1" applyProtection="1">
      <alignment horizontal="center" vertical="top" wrapText="1"/>
      <protection/>
    </xf>
    <xf numFmtId="0" fontId="19" fillId="0" borderId="3" xfId="0" applyFont="1" applyBorder="1" applyAlignment="1" applyProtection="1">
      <alignment horizontal="center" vertical="top" wrapText="1"/>
      <protection/>
    </xf>
    <xf numFmtId="0" fontId="19" fillId="0" borderId="10" xfId="0" applyFont="1" applyBorder="1" applyAlignment="1" applyProtection="1">
      <alignment horizontal="center" vertical="top" wrapText="1"/>
      <protection/>
    </xf>
    <xf numFmtId="0" fontId="19" fillId="0" borderId="47" xfId="0" applyFont="1" applyBorder="1" applyAlignment="1" applyProtection="1">
      <alignment horizontal="center" vertical="top" wrapText="1"/>
      <protection/>
    </xf>
    <xf numFmtId="0" fontId="12" fillId="0" borderId="42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5" fillId="0" borderId="49" xfId="0" applyFont="1" applyBorder="1" applyAlignment="1" applyProtection="1">
      <alignment horizontal="center" vertical="center" wrapText="1"/>
      <protection/>
    </xf>
    <xf numFmtId="0" fontId="16" fillId="0" borderId="17" xfId="0" applyFont="1" applyBorder="1" applyAlignment="1" applyProtection="1">
      <alignment horizontal="center" vertical="center" wrapText="1"/>
      <protection/>
    </xf>
    <xf numFmtId="0" fontId="0" fillId="2" borderId="7" xfId="0" applyFill="1" applyBorder="1" applyAlignment="1" applyProtection="1">
      <alignment vertical="top" wrapText="1"/>
      <protection/>
    </xf>
    <xf numFmtId="0" fontId="0" fillId="2" borderId="12" xfId="0" applyFill="1" applyBorder="1" applyAlignment="1" applyProtection="1">
      <alignment vertical="top" wrapText="1"/>
      <protection/>
    </xf>
    <xf numFmtId="0" fontId="14" fillId="3" borderId="5" xfId="0" applyFont="1" applyFill="1" applyBorder="1" applyAlignment="1" applyProtection="1">
      <alignment horizontal="center" vertical="top" wrapText="1"/>
      <protection/>
    </xf>
    <xf numFmtId="0" fontId="14" fillId="3" borderId="20" xfId="0" applyFont="1" applyFill="1" applyBorder="1" applyAlignment="1" applyProtection="1">
      <alignment horizontal="center" vertical="top" wrapText="1"/>
      <protection/>
    </xf>
    <xf numFmtId="0" fontId="6" fillId="0" borderId="45" xfId="0" applyFont="1" applyFill="1" applyBorder="1" applyAlignment="1" applyProtection="1">
      <alignment horizontal="center" vertical="top" wrapText="1"/>
      <protection/>
    </xf>
    <xf numFmtId="0" fontId="0" fillId="0" borderId="40" xfId="0" applyFont="1" applyFill="1" applyBorder="1" applyAlignment="1" applyProtection="1">
      <alignment horizontal="center" vertical="top" wrapText="1"/>
      <protection/>
    </xf>
    <xf numFmtId="0" fontId="0" fillId="0" borderId="43" xfId="0" applyBorder="1" applyAlignment="1">
      <alignment horizontal="center" wrapText="1"/>
    </xf>
    <xf numFmtId="0" fontId="0" fillId="0" borderId="1" xfId="0" applyFont="1" applyFill="1" applyBorder="1" applyAlignment="1" applyProtection="1">
      <alignment horizontal="center" vertical="top" wrapText="1"/>
      <protection/>
    </xf>
    <xf numFmtId="0" fontId="0" fillId="0" borderId="0" xfId="0" applyFont="1" applyFill="1" applyBorder="1" applyAlignment="1" applyProtection="1">
      <alignment horizontal="center" vertical="top" wrapText="1"/>
      <protection/>
    </xf>
    <xf numFmtId="0" fontId="0" fillId="0" borderId="50" xfId="0" applyBorder="1" applyAlignment="1">
      <alignment horizontal="center" wrapText="1"/>
    </xf>
    <xf numFmtId="0" fontId="0" fillId="0" borderId="51" xfId="0" applyFont="1" applyFill="1" applyBorder="1" applyAlignment="1" applyProtection="1">
      <alignment horizontal="center" vertical="top" wrapText="1"/>
      <protection/>
    </xf>
    <xf numFmtId="0" fontId="0" fillId="0" borderId="52" xfId="0" applyFont="1" applyFill="1" applyBorder="1" applyAlignment="1" applyProtection="1">
      <alignment horizontal="center" vertical="top" wrapText="1"/>
      <protection/>
    </xf>
    <xf numFmtId="0" fontId="0" fillId="0" borderId="53" xfId="0" applyBorder="1" applyAlignment="1">
      <alignment horizontal="center" wrapText="1"/>
    </xf>
    <xf numFmtId="0" fontId="5" fillId="0" borderId="7" xfId="0" applyFont="1" applyFill="1" applyBorder="1" applyAlignment="1">
      <alignment horizontal="center" vertical="top"/>
    </xf>
    <xf numFmtId="0" fontId="5" fillId="0" borderId="44" xfId="0" applyFont="1" applyFill="1" applyBorder="1" applyAlignment="1">
      <alignment horizontal="center" vertical="top"/>
    </xf>
    <xf numFmtId="0" fontId="14" fillId="3" borderId="54" xfId="0" applyFont="1" applyFill="1" applyBorder="1" applyAlignment="1" applyProtection="1">
      <alignment horizontal="center" vertical="top" wrapText="1"/>
      <protection/>
    </xf>
    <xf numFmtId="0" fontId="14" fillId="3" borderId="18" xfId="0" applyFont="1" applyFill="1" applyBorder="1" applyAlignment="1" applyProtection="1">
      <alignment horizontal="center" vertical="top" wrapText="1"/>
      <protection/>
    </xf>
    <xf numFmtId="0" fontId="0" fillId="4" borderId="7" xfId="0" applyFill="1" applyBorder="1" applyAlignment="1" applyProtection="1">
      <alignment vertical="top" wrapText="1"/>
      <protection/>
    </xf>
    <xf numFmtId="0" fontId="0" fillId="4" borderId="12" xfId="0" applyFill="1" applyBorder="1" applyAlignment="1" applyProtection="1">
      <alignment vertical="top" wrapText="1"/>
      <protection/>
    </xf>
    <xf numFmtId="0" fontId="39" fillId="0" borderId="40" xfId="0" applyFont="1" applyFill="1" applyBorder="1" applyAlignment="1" applyProtection="1">
      <alignment horizontal="center" vertical="top" wrapText="1"/>
      <protection/>
    </xf>
    <xf numFmtId="0" fontId="39" fillId="0" borderId="43" xfId="0" applyFont="1" applyBorder="1" applyAlignment="1">
      <alignment horizontal="center" wrapText="1"/>
    </xf>
    <xf numFmtId="0" fontId="39" fillId="0" borderId="1" xfId="0" applyFont="1" applyFill="1" applyBorder="1" applyAlignment="1" applyProtection="1">
      <alignment horizontal="center" vertical="top" wrapText="1"/>
      <protection/>
    </xf>
    <xf numFmtId="0" fontId="39" fillId="0" borderId="0" xfId="0" applyFont="1" applyFill="1" applyBorder="1" applyAlignment="1" applyProtection="1">
      <alignment horizontal="center" vertical="top" wrapText="1"/>
      <protection/>
    </xf>
    <xf numFmtId="0" fontId="39" fillId="0" borderId="50" xfId="0" applyFont="1" applyBorder="1" applyAlignment="1">
      <alignment horizontal="center" wrapText="1"/>
    </xf>
    <xf numFmtId="0" fontId="39" fillId="0" borderId="51" xfId="0" applyFont="1" applyFill="1" applyBorder="1" applyAlignment="1" applyProtection="1">
      <alignment horizontal="center" vertical="top" wrapText="1"/>
      <protection/>
    </xf>
    <xf numFmtId="0" fontId="39" fillId="0" borderId="52" xfId="0" applyFont="1" applyFill="1" applyBorder="1" applyAlignment="1" applyProtection="1">
      <alignment horizontal="center" vertical="top" wrapText="1"/>
      <protection/>
    </xf>
    <xf numFmtId="0" fontId="39" fillId="0" borderId="53" xfId="0" applyFont="1" applyBorder="1" applyAlignment="1">
      <alignment horizontal="center" wrapText="1"/>
    </xf>
    <xf numFmtId="0" fontId="8" fillId="0" borderId="49" xfId="0" applyFont="1" applyBorder="1" applyAlignment="1" applyProtection="1">
      <alignment horizontal="left" vertical="center" wrapText="1"/>
      <protection/>
    </xf>
    <xf numFmtId="0" fontId="4" fillId="0" borderId="55" xfId="0" applyFont="1" applyBorder="1" applyAlignment="1" applyProtection="1">
      <alignment horizontal="left" vertical="center" wrapText="1"/>
      <protection/>
    </xf>
    <xf numFmtId="0" fontId="0" fillId="0" borderId="56" xfId="0" applyFont="1" applyBorder="1" applyAlignment="1">
      <alignment horizontal="left" wrapText="1"/>
    </xf>
    <xf numFmtId="0" fontId="8" fillId="5" borderId="57" xfId="0" applyFont="1" applyFill="1" applyBorder="1" applyAlignment="1" applyProtection="1">
      <alignment horizontal="left" vertical="top"/>
      <protection/>
    </xf>
    <xf numFmtId="0" fontId="0" fillId="5" borderId="58" xfId="0" applyFont="1" applyFill="1" applyBorder="1" applyAlignment="1">
      <alignment horizontal="left" vertical="top"/>
    </xf>
    <xf numFmtId="0" fontId="0" fillId="5" borderId="59" xfId="0" applyFont="1" applyFill="1" applyBorder="1" applyAlignment="1">
      <alignment horizontal="left" vertical="top"/>
    </xf>
    <xf numFmtId="0" fontId="0" fillId="0" borderId="7" xfId="0" applyFont="1" applyBorder="1" applyAlignment="1">
      <alignment vertical="top"/>
    </xf>
    <xf numFmtId="0" fontId="13" fillId="0" borderId="8" xfId="0" applyFont="1" applyBorder="1" applyAlignment="1" applyProtection="1">
      <alignment horizontal="center" vertical="top" wrapText="1"/>
      <protection/>
    </xf>
    <xf numFmtId="0" fontId="0" fillId="0" borderId="7" xfId="0" applyBorder="1" applyAlignment="1">
      <alignment vertical="top" wrapText="1"/>
    </xf>
    <xf numFmtId="0" fontId="0" fillId="0" borderId="44" xfId="0" applyBorder="1" applyAlignment="1">
      <alignment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5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1"/>
  <sheetViews>
    <sheetView workbookViewId="0" topLeftCell="A13">
      <selection activeCell="D21" sqref="D21:E21"/>
    </sheetView>
  </sheetViews>
  <sheetFormatPr defaultColWidth="9.140625" defaultRowHeight="12.75"/>
  <cols>
    <col min="1" max="1" width="9.140625" style="1" customWidth="1"/>
    <col min="2" max="2" width="5.28125" style="1" customWidth="1"/>
    <col min="3" max="3" width="9.28125" style="1" customWidth="1"/>
    <col min="4" max="4" width="6.7109375" style="1" customWidth="1"/>
    <col min="5" max="5" width="7.28125" style="1" customWidth="1"/>
    <col min="6" max="7" width="7.140625" style="1" customWidth="1"/>
    <col min="8" max="8" width="6.421875" style="1" customWidth="1"/>
    <col min="9" max="9" width="6.7109375" style="1" customWidth="1"/>
    <col min="10" max="10" width="7.00390625" style="1" customWidth="1"/>
    <col min="11" max="11" width="6.7109375" style="1" customWidth="1"/>
    <col min="12" max="12" width="6.57421875" style="1" customWidth="1"/>
    <col min="13" max="13" width="6.421875" style="1" customWidth="1"/>
    <col min="14" max="14" width="7.28125" style="1" customWidth="1"/>
    <col min="15" max="15" width="6.421875" style="1" customWidth="1"/>
    <col min="16" max="16" width="6.57421875" style="1" customWidth="1"/>
    <col min="17" max="17" width="6.7109375" style="1" customWidth="1"/>
    <col min="18" max="18" width="6.57421875" style="4" customWidth="1"/>
    <col min="19" max="19" width="8.57421875" style="1" customWidth="1"/>
    <col min="20" max="16384" width="9.140625" style="1" customWidth="1"/>
  </cols>
  <sheetData>
    <row r="1" spans="1:11" ht="13.5" thickBot="1">
      <c r="A1" s="199" t="s">
        <v>65</v>
      </c>
      <c r="B1" s="200"/>
      <c r="C1" s="201"/>
      <c r="E1" s="3" t="s">
        <v>24</v>
      </c>
      <c r="G1" s="16" t="s">
        <v>26</v>
      </c>
      <c r="H1" s="15"/>
      <c r="I1" s="208">
        <f>R19</f>
        <v>304.956</v>
      </c>
      <c r="J1" s="209"/>
      <c r="K1" s="2" t="s">
        <v>2</v>
      </c>
    </row>
    <row r="2" spans="1:3" ht="12.75">
      <c r="A2" s="202"/>
      <c r="B2" s="203"/>
      <c r="C2" s="204"/>
    </row>
    <row r="3" spans="1:18" ht="13.5" thickBot="1">
      <c r="A3" s="205"/>
      <c r="B3" s="206"/>
      <c r="C3" s="207"/>
      <c r="D3" s="210" t="s">
        <v>15</v>
      </c>
      <c r="E3" s="211"/>
      <c r="F3" s="197" t="s">
        <v>18</v>
      </c>
      <c r="G3" s="198"/>
      <c r="H3" s="197" t="s">
        <v>82</v>
      </c>
      <c r="I3" s="198"/>
      <c r="J3" s="197" t="s">
        <v>83</v>
      </c>
      <c r="K3" s="198"/>
      <c r="L3" s="197" t="s">
        <v>80</v>
      </c>
      <c r="M3" s="198"/>
      <c r="N3" s="197" t="s">
        <v>81</v>
      </c>
      <c r="O3" s="198"/>
      <c r="P3" s="197" t="s">
        <v>78</v>
      </c>
      <c r="Q3" s="198"/>
      <c r="R3" s="10"/>
    </row>
    <row r="4" spans="1:19" ht="40.5" customHeight="1" thickBot="1">
      <c r="A4" s="195" t="s">
        <v>53</v>
      </c>
      <c r="B4" s="195"/>
      <c r="C4" s="196"/>
      <c r="D4" s="11" t="s">
        <v>17</v>
      </c>
      <c r="E4" s="11" t="s">
        <v>16</v>
      </c>
      <c r="F4" s="11" t="s">
        <v>17</v>
      </c>
      <c r="G4" s="11" t="s">
        <v>16</v>
      </c>
      <c r="H4" s="11" t="s">
        <v>17</v>
      </c>
      <c r="I4" s="11" t="s">
        <v>16</v>
      </c>
      <c r="J4" s="11" t="s">
        <v>17</v>
      </c>
      <c r="K4" s="11" t="s">
        <v>16</v>
      </c>
      <c r="L4" s="11" t="s">
        <v>17</v>
      </c>
      <c r="M4" s="11" t="s">
        <v>16</v>
      </c>
      <c r="N4" s="11" t="s">
        <v>17</v>
      </c>
      <c r="O4" s="11" t="s">
        <v>16</v>
      </c>
      <c r="P4" s="11" t="s">
        <v>17</v>
      </c>
      <c r="Q4" s="12" t="s">
        <v>16</v>
      </c>
      <c r="R4" s="104" t="s">
        <v>25</v>
      </c>
      <c r="S4" s="103" t="s">
        <v>29</v>
      </c>
    </row>
    <row r="5" spans="1:19" ht="39.75" customHeight="1">
      <c r="A5" s="193" t="s">
        <v>3</v>
      </c>
      <c r="B5" s="194"/>
      <c r="C5" s="40" t="s">
        <v>12</v>
      </c>
      <c r="D5" s="59">
        <v>20</v>
      </c>
      <c r="E5" s="60"/>
      <c r="F5" s="59">
        <v>80</v>
      </c>
      <c r="G5" s="60"/>
      <c r="H5" s="81"/>
      <c r="I5" s="92"/>
      <c r="J5" s="59"/>
      <c r="K5" s="60"/>
      <c r="L5" s="59">
        <v>4</v>
      </c>
      <c r="M5" s="60"/>
      <c r="N5" s="59"/>
      <c r="O5" s="60"/>
      <c r="P5" s="49"/>
      <c r="Q5" s="30"/>
      <c r="R5" s="17">
        <f>D5+E5+F5+G5+H5+I5+J5+K5+L5+M5+N5+O5+P5+Q5</f>
        <v>104</v>
      </c>
      <c r="S5" s="182">
        <f>R5+R6+R7+R8</f>
        <v>224</v>
      </c>
    </row>
    <row r="6" spans="1:19" ht="12.75">
      <c r="A6" s="6"/>
      <c r="B6" s="7"/>
      <c r="C6" s="41" t="s">
        <v>1</v>
      </c>
      <c r="D6" s="61">
        <v>40</v>
      </c>
      <c r="E6" s="62"/>
      <c r="F6" s="61">
        <v>20</v>
      </c>
      <c r="G6" s="62"/>
      <c r="H6" s="82"/>
      <c r="I6" s="93"/>
      <c r="J6" s="61"/>
      <c r="K6" s="62"/>
      <c r="L6" s="61"/>
      <c r="M6" s="62"/>
      <c r="N6" s="61"/>
      <c r="O6" s="62"/>
      <c r="P6" s="50">
        <v>1</v>
      </c>
      <c r="Q6" s="31"/>
      <c r="R6" s="18">
        <f aca="true" t="shared" si="0" ref="R6:R18">D6+E6+F6+G6+H6+I6+J6+K6+L6+M6+N6+O6+P6+Q6</f>
        <v>61</v>
      </c>
      <c r="S6" s="183"/>
    </row>
    <row r="7" spans="1:19" ht="12.75">
      <c r="A7" s="6"/>
      <c r="B7" s="7"/>
      <c r="C7" s="41" t="s">
        <v>0</v>
      </c>
      <c r="D7" s="61"/>
      <c r="E7" s="62"/>
      <c r="F7" s="61"/>
      <c r="G7" s="62"/>
      <c r="H7" s="82"/>
      <c r="I7" s="93"/>
      <c r="J7" s="61">
        <v>20</v>
      </c>
      <c r="K7" s="62"/>
      <c r="L7" s="61">
        <v>6</v>
      </c>
      <c r="M7" s="62"/>
      <c r="N7" s="105">
        <v>13.5</v>
      </c>
      <c r="O7" s="106">
        <v>13.5</v>
      </c>
      <c r="P7" s="50"/>
      <c r="Q7" s="31"/>
      <c r="R7" s="18">
        <f t="shared" si="0"/>
        <v>53</v>
      </c>
      <c r="S7" s="183"/>
    </row>
    <row r="8" spans="1:19" ht="12.75">
      <c r="A8" s="6"/>
      <c r="B8" s="7"/>
      <c r="C8" s="41" t="s">
        <v>13</v>
      </c>
      <c r="D8" s="61"/>
      <c r="E8" s="62"/>
      <c r="F8" s="61"/>
      <c r="G8" s="62"/>
      <c r="H8" s="82"/>
      <c r="I8" s="93"/>
      <c r="J8" s="61"/>
      <c r="K8" s="62"/>
      <c r="L8" s="61"/>
      <c r="M8" s="62"/>
      <c r="N8" s="61"/>
      <c r="O8" s="62">
        <v>6</v>
      </c>
      <c r="P8" s="50"/>
      <c r="Q8" s="31"/>
      <c r="R8" s="18">
        <f t="shared" si="0"/>
        <v>6</v>
      </c>
      <c r="S8" s="183"/>
    </row>
    <row r="9" spans="1:19" ht="20.25" customHeight="1" thickBot="1">
      <c r="A9" s="185" t="s">
        <v>4</v>
      </c>
      <c r="B9" s="186"/>
      <c r="C9" s="42"/>
      <c r="D9" s="63"/>
      <c r="E9" s="64"/>
      <c r="F9" s="63"/>
      <c r="G9" s="64"/>
      <c r="H9" s="83"/>
      <c r="I9" s="94"/>
      <c r="J9" s="63"/>
      <c r="K9" s="64"/>
      <c r="L9" s="63"/>
      <c r="M9" s="64"/>
      <c r="N9" s="63"/>
      <c r="O9" s="64"/>
      <c r="P9" s="51"/>
      <c r="Q9" s="32"/>
      <c r="R9" s="19"/>
      <c r="S9" s="184"/>
    </row>
    <row r="10" spans="1:19" ht="12" customHeight="1">
      <c r="A10" s="187" t="s">
        <v>91</v>
      </c>
      <c r="B10" s="188"/>
      <c r="C10" s="43" t="s">
        <v>5</v>
      </c>
      <c r="D10" s="65"/>
      <c r="E10" s="66"/>
      <c r="F10" s="65"/>
      <c r="G10" s="66"/>
      <c r="H10" s="84"/>
      <c r="I10" s="95"/>
      <c r="J10" s="65"/>
      <c r="K10" s="66"/>
      <c r="L10" s="65"/>
      <c r="M10" s="66"/>
      <c r="N10" s="65"/>
      <c r="O10" s="66"/>
      <c r="P10" s="52"/>
      <c r="Q10" s="33"/>
      <c r="R10" s="20">
        <f t="shared" si="0"/>
        <v>0</v>
      </c>
      <c r="S10" s="191">
        <f>R10+R11</f>
        <v>0</v>
      </c>
    </row>
    <row r="11" spans="1:19" ht="21" customHeight="1" thickBot="1">
      <c r="A11" s="189"/>
      <c r="B11" s="190"/>
      <c r="C11" s="149" t="s">
        <v>89</v>
      </c>
      <c r="D11" s="67"/>
      <c r="E11" s="68"/>
      <c r="F11" s="67"/>
      <c r="G11" s="68"/>
      <c r="H11" s="85"/>
      <c r="I11" s="96"/>
      <c r="J11" s="67"/>
      <c r="K11" s="68"/>
      <c r="L11" s="67"/>
      <c r="M11" s="68"/>
      <c r="N11" s="67"/>
      <c r="O11" s="68"/>
      <c r="P11" s="53"/>
      <c r="Q11" s="34"/>
      <c r="R11" s="21">
        <f t="shared" si="0"/>
        <v>0</v>
      </c>
      <c r="S11" s="192"/>
    </row>
    <row r="12" spans="1:19" ht="29.25" customHeight="1">
      <c r="A12" s="169" t="s">
        <v>7</v>
      </c>
      <c r="B12" s="170"/>
      <c r="C12" s="44"/>
      <c r="D12" s="69">
        <v>6</v>
      </c>
      <c r="E12" s="70"/>
      <c r="F12" s="69">
        <v>5</v>
      </c>
      <c r="G12" s="70"/>
      <c r="H12" s="86"/>
      <c r="I12" s="97"/>
      <c r="J12" s="69"/>
      <c r="K12" s="70"/>
      <c r="L12" s="69"/>
      <c r="M12" s="70"/>
      <c r="N12" s="107">
        <v>2.25</v>
      </c>
      <c r="O12" s="70"/>
      <c r="P12" s="54"/>
      <c r="Q12" s="35"/>
      <c r="R12" s="22">
        <f t="shared" si="0"/>
        <v>13.25</v>
      </c>
      <c r="S12" s="171">
        <f>R12+R13</f>
        <v>20.25</v>
      </c>
    </row>
    <row r="13" spans="1:19" ht="20.25" customHeight="1" thickBot="1">
      <c r="A13" s="173" t="s">
        <v>8</v>
      </c>
      <c r="B13" s="174"/>
      <c r="C13" s="45"/>
      <c r="D13" s="71"/>
      <c r="E13" s="72"/>
      <c r="F13" s="71"/>
      <c r="G13" s="72"/>
      <c r="H13" s="87"/>
      <c r="I13" s="98"/>
      <c r="J13" s="71">
        <v>2</v>
      </c>
      <c r="K13" s="72"/>
      <c r="L13" s="71">
        <v>5</v>
      </c>
      <c r="M13" s="72"/>
      <c r="N13" s="71"/>
      <c r="O13" s="72"/>
      <c r="P13" s="55"/>
      <c r="Q13" s="36"/>
      <c r="R13" s="23">
        <f t="shared" si="0"/>
        <v>7</v>
      </c>
      <c r="S13" s="172"/>
    </row>
    <row r="14" spans="1:19" ht="12.75">
      <c r="A14" s="8" t="s">
        <v>11</v>
      </c>
      <c r="B14" s="9"/>
      <c r="C14" s="46"/>
      <c r="D14" s="73"/>
      <c r="E14" s="74"/>
      <c r="F14" s="73"/>
      <c r="G14" s="74"/>
      <c r="H14" s="88"/>
      <c r="I14" s="99"/>
      <c r="J14" s="73"/>
      <c r="K14" s="74"/>
      <c r="L14" s="73"/>
      <c r="M14" s="74"/>
      <c r="N14" s="73"/>
      <c r="O14" s="74"/>
      <c r="P14" s="56"/>
      <c r="Q14" s="37"/>
      <c r="R14" s="25">
        <f t="shared" si="0"/>
        <v>0</v>
      </c>
      <c r="S14" s="175">
        <f>R18+R17+R16+R15+R14</f>
        <v>60.705999999999996</v>
      </c>
    </row>
    <row r="15" spans="1:19" ht="19.5" customHeight="1">
      <c r="A15" s="178" t="s">
        <v>6</v>
      </c>
      <c r="B15" s="179"/>
      <c r="C15" s="47"/>
      <c r="D15" s="75"/>
      <c r="E15" s="76"/>
      <c r="F15" s="75"/>
      <c r="G15" s="76"/>
      <c r="H15" s="89"/>
      <c r="I15" s="100"/>
      <c r="J15" s="75"/>
      <c r="K15" s="76"/>
      <c r="L15" s="75"/>
      <c r="M15" s="76"/>
      <c r="N15" s="75"/>
      <c r="O15" s="76"/>
      <c r="P15" s="57"/>
      <c r="Q15" s="38"/>
      <c r="R15" s="26">
        <f t="shared" si="0"/>
        <v>0</v>
      </c>
      <c r="S15" s="176"/>
    </row>
    <row r="16" spans="1:19" ht="13.5" customHeight="1">
      <c r="A16" s="180" t="s">
        <v>10</v>
      </c>
      <c r="B16" s="181"/>
      <c r="C16" s="47"/>
      <c r="D16" s="75">
        <v>4</v>
      </c>
      <c r="E16" s="76"/>
      <c r="F16" s="75">
        <v>5</v>
      </c>
      <c r="G16" s="76"/>
      <c r="H16" s="89">
        <v>2</v>
      </c>
      <c r="I16" s="100"/>
      <c r="J16" s="75">
        <v>2</v>
      </c>
      <c r="K16" s="76"/>
      <c r="L16" s="75">
        <v>2</v>
      </c>
      <c r="M16" s="76"/>
      <c r="N16" s="75">
        <v>2</v>
      </c>
      <c r="O16" s="76"/>
      <c r="P16" s="57"/>
      <c r="Q16" s="38"/>
      <c r="R16" s="26">
        <f t="shared" si="0"/>
        <v>17</v>
      </c>
      <c r="S16" s="176"/>
    </row>
    <row r="17" spans="1:19" ht="18.75" customHeight="1">
      <c r="A17" s="178" t="s">
        <v>14</v>
      </c>
      <c r="B17" s="179"/>
      <c r="C17" s="47"/>
      <c r="D17" s="75">
        <v>7</v>
      </c>
      <c r="E17" s="76"/>
      <c r="F17" s="75"/>
      <c r="G17" s="76"/>
      <c r="H17" s="89"/>
      <c r="I17" s="100"/>
      <c r="J17" s="75"/>
      <c r="K17" s="76"/>
      <c r="L17" s="75"/>
      <c r="M17" s="76"/>
      <c r="N17" s="75"/>
      <c r="O17" s="76"/>
      <c r="P17" s="57"/>
      <c r="Q17" s="38"/>
      <c r="R17" s="26">
        <f t="shared" si="0"/>
        <v>7</v>
      </c>
      <c r="S17" s="176"/>
    </row>
    <row r="18" spans="1:19" ht="13.5" thickBot="1">
      <c r="A18" s="13" t="s">
        <v>9</v>
      </c>
      <c r="B18" s="14"/>
      <c r="C18" s="48"/>
      <c r="D18" s="77">
        <v>19.9</v>
      </c>
      <c r="E18" s="78"/>
      <c r="F18" s="77">
        <v>11.306</v>
      </c>
      <c r="G18" s="78"/>
      <c r="H18" s="90"/>
      <c r="I18" s="101"/>
      <c r="J18" s="77"/>
      <c r="K18" s="78"/>
      <c r="L18" s="77">
        <v>3</v>
      </c>
      <c r="M18" s="78"/>
      <c r="N18" s="77"/>
      <c r="O18" s="78"/>
      <c r="P18" s="58">
        <v>2.5</v>
      </c>
      <c r="Q18" s="39"/>
      <c r="R18" s="27">
        <f t="shared" si="0"/>
        <v>36.705999999999996</v>
      </c>
      <c r="S18" s="177"/>
    </row>
    <row r="19" spans="1:18" s="4" customFormat="1" ht="13.5" thickBot="1">
      <c r="A19" s="164" t="s">
        <v>28</v>
      </c>
      <c r="B19" s="165"/>
      <c r="C19" s="165"/>
      <c r="D19" s="79">
        <f>SUM(D5:D18)</f>
        <v>96.9</v>
      </c>
      <c r="E19" s="80">
        <f aca="true" t="shared" si="1" ref="E19:Q19">SUM(E5:E18)</f>
        <v>0</v>
      </c>
      <c r="F19" s="79">
        <f t="shared" si="1"/>
        <v>121.306</v>
      </c>
      <c r="G19" s="80">
        <f t="shared" si="1"/>
        <v>0</v>
      </c>
      <c r="H19" s="91">
        <f t="shared" si="1"/>
        <v>2</v>
      </c>
      <c r="I19" s="102">
        <f t="shared" si="1"/>
        <v>0</v>
      </c>
      <c r="J19" s="79">
        <f t="shared" si="1"/>
        <v>24</v>
      </c>
      <c r="K19" s="80">
        <f t="shared" si="1"/>
        <v>0</v>
      </c>
      <c r="L19" s="79">
        <f t="shared" si="1"/>
        <v>20</v>
      </c>
      <c r="M19" s="80">
        <f t="shared" si="1"/>
        <v>0</v>
      </c>
      <c r="N19" s="79">
        <f t="shared" si="1"/>
        <v>17.75</v>
      </c>
      <c r="O19" s="80">
        <f t="shared" si="1"/>
        <v>19.5</v>
      </c>
      <c r="P19" s="28">
        <f t="shared" si="1"/>
        <v>3.5</v>
      </c>
      <c r="Q19" s="29">
        <f t="shared" si="1"/>
        <v>0</v>
      </c>
      <c r="R19" s="24">
        <f>D19+E19+F19+G19+H19+I19+J19+K19+L19+M19+N19+O19+P19+Q19</f>
        <v>304.956</v>
      </c>
    </row>
    <row r="20" spans="1:17" ht="21" customHeight="1" thickBot="1">
      <c r="A20" s="166" t="s">
        <v>27</v>
      </c>
      <c r="B20" s="167"/>
      <c r="C20" s="168"/>
      <c r="D20" s="160">
        <f>D19</f>
        <v>96.9</v>
      </c>
      <c r="E20" s="163"/>
      <c r="F20" s="160">
        <f>F19+G19</f>
        <v>121.306</v>
      </c>
      <c r="G20" s="163"/>
      <c r="H20" s="160">
        <f>H19+I19</f>
        <v>2</v>
      </c>
      <c r="I20" s="163"/>
      <c r="J20" s="160">
        <f>J19+K19</f>
        <v>24</v>
      </c>
      <c r="K20" s="163"/>
      <c r="L20" s="160">
        <f>L19+M19</f>
        <v>20</v>
      </c>
      <c r="M20" s="163"/>
      <c r="N20" s="160">
        <f>N19+O19</f>
        <v>37.25</v>
      </c>
      <c r="O20" s="163"/>
      <c r="P20" s="160">
        <f>P19+Q19</f>
        <v>3.5</v>
      </c>
      <c r="Q20" s="161"/>
    </row>
    <row r="21" spans="4:17" ht="12.75">
      <c r="D21" s="162" t="s">
        <v>15</v>
      </c>
      <c r="E21" s="162"/>
      <c r="F21" s="162" t="s">
        <v>18</v>
      </c>
      <c r="G21" s="162"/>
      <c r="H21" s="162" t="s">
        <v>19</v>
      </c>
      <c r="I21" s="162"/>
      <c r="J21" s="162" t="s">
        <v>20</v>
      </c>
      <c r="K21" s="162"/>
      <c r="L21" s="162" t="s">
        <v>21</v>
      </c>
      <c r="M21" s="162"/>
      <c r="N21" s="162" t="s">
        <v>22</v>
      </c>
      <c r="O21" s="162"/>
      <c r="P21" s="162" t="s">
        <v>23</v>
      </c>
      <c r="Q21" s="162"/>
    </row>
  </sheetData>
  <mergeCells count="38">
    <mergeCell ref="A4:C4"/>
    <mergeCell ref="L3:M3"/>
    <mergeCell ref="N3:O3"/>
    <mergeCell ref="P3:Q3"/>
    <mergeCell ref="A1:C3"/>
    <mergeCell ref="I1:J1"/>
    <mergeCell ref="D3:E3"/>
    <mergeCell ref="F3:G3"/>
    <mergeCell ref="H3:I3"/>
    <mergeCell ref="J3:K3"/>
    <mergeCell ref="S5:S9"/>
    <mergeCell ref="A9:B9"/>
    <mergeCell ref="A10:B11"/>
    <mergeCell ref="S10:S11"/>
    <mergeCell ref="A5:B5"/>
    <mergeCell ref="A12:B12"/>
    <mergeCell ref="S12:S13"/>
    <mergeCell ref="A13:B13"/>
    <mergeCell ref="S14:S18"/>
    <mergeCell ref="A15:B15"/>
    <mergeCell ref="A16:B16"/>
    <mergeCell ref="A17:B17"/>
    <mergeCell ref="L20:M20"/>
    <mergeCell ref="N20:O20"/>
    <mergeCell ref="A19:C19"/>
    <mergeCell ref="A20:C20"/>
    <mergeCell ref="D20:E20"/>
    <mergeCell ref="F20:G20"/>
    <mergeCell ref="P20:Q20"/>
    <mergeCell ref="D21:E21"/>
    <mergeCell ref="F21:G21"/>
    <mergeCell ref="H21:I21"/>
    <mergeCell ref="J21:K21"/>
    <mergeCell ref="L21:M21"/>
    <mergeCell ref="N21:O21"/>
    <mergeCell ref="P21:Q21"/>
    <mergeCell ref="H20:I20"/>
    <mergeCell ref="J20:K20"/>
  </mergeCells>
  <printOptions/>
  <pageMargins left="0.75" right="0.75" top="1" bottom="1" header="0.5" footer="0.5"/>
  <pageSetup fitToHeight="1" fitToWidth="1" horizontalDpi="600" verticalDpi="600" orientation="landscape" paperSize="9" scale="98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2"/>
  <sheetViews>
    <sheetView workbookViewId="0" topLeftCell="A10">
      <selection activeCell="D22" sqref="D22:E22"/>
    </sheetView>
  </sheetViews>
  <sheetFormatPr defaultColWidth="9.140625" defaultRowHeight="12.75"/>
  <cols>
    <col min="1" max="1" width="9.28125" style="1" customWidth="1"/>
    <col min="2" max="2" width="5.28125" style="1" customWidth="1"/>
    <col min="3" max="3" width="9.28125" style="1" customWidth="1"/>
    <col min="4" max="4" width="6.7109375" style="1" customWidth="1"/>
    <col min="5" max="5" width="7.28125" style="1" customWidth="1"/>
    <col min="6" max="7" width="7.140625" style="1" customWidth="1"/>
    <col min="8" max="8" width="6.421875" style="1" customWidth="1"/>
    <col min="9" max="9" width="6.7109375" style="1" customWidth="1"/>
    <col min="10" max="10" width="7.00390625" style="1" customWidth="1"/>
    <col min="11" max="11" width="6.7109375" style="1" customWidth="1"/>
    <col min="12" max="12" width="6.57421875" style="1" customWidth="1"/>
    <col min="13" max="13" width="6.421875" style="1" customWidth="1"/>
    <col min="14" max="14" width="7.28125" style="1" customWidth="1"/>
    <col min="15" max="15" width="6.421875" style="1" customWidth="1"/>
    <col min="16" max="16" width="6.57421875" style="1" customWidth="1"/>
    <col min="17" max="17" width="6.7109375" style="1" customWidth="1"/>
    <col min="18" max="18" width="6.57421875" style="4" customWidth="1"/>
    <col min="19" max="19" width="8.57421875" style="1" customWidth="1"/>
    <col min="20" max="16384" width="9.140625" style="1" customWidth="1"/>
  </cols>
  <sheetData>
    <row r="1" spans="1:11" ht="13.5" thickBot="1">
      <c r="A1" s="199" t="s">
        <v>33</v>
      </c>
      <c r="B1" s="200"/>
      <c r="C1" s="201"/>
      <c r="E1" s="3" t="s">
        <v>24</v>
      </c>
      <c r="G1" s="16" t="s">
        <v>26</v>
      </c>
      <c r="H1" s="15"/>
      <c r="I1" s="208">
        <f>R20</f>
        <v>1200.444</v>
      </c>
      <c r="J1" s="209"/>
      <c r="K1" s="2" t="s">
        <v>2</v>
      </c>
    </row>
    <row r="2" spans="1:3" ht="12.75">
      <c r="A2" s="202"/>
      <c r="B2" s="203"/>
      <c r="C2" s="204"/>
    </row>
    <row r="3" spans="1:18" ht="13.5" thickBot="1">
      <c r="A3" s="205"/>
      <c r="B3" s="206"/>
      <c r="C3" s="207"/>
      <c r="D3" s="210" t="s">
        <v>15</v>
      </c>
      <c r="E3" s="211"/>
      <c r="F3" s="197" t="s">
        <v>18</v>
      </c>
      <c r="G3" s="198"/>
      <c r="H3" s="197" t="s">
        <v>82</v>
      </c>
      <c r="I3" s="198"/>
      <c r="J3" s="197" t="s">
        <v>83</v>
      </c>
      <c r="K3" s="198"/>
      <c r="L3" s="197" t="s">
        <v>80</v>
      </c>
      <c r="M3" s="198"/>
      <c r="N3" s="197" t="s">
        <v>81</v>
      </c>
      <c r="O3" s="198"/>
      <c r="P3" s="197" t="s">
        <v>78</v>
      </c>
      <c r="Q3" s="198"/>
      <c r="R3" s="10"/>
    </row>
    <row r="4" spans="1:19" ht="40.5" customHeight="1" thickBot="1">
      <c r="A4" s="212" t="s">
        <v>71</v>
      </c>
      <c r="B4" s="212"/>
      <c r="C4" s="213"/>
      <c r="D4" s="11" t="s">
        <v>17</v>
      </c>
      <c r="E4" s="11" t="s">
        <v>16</v>
      </c>
      <c r="F4" s="11" t="s">
        <v>17</v>
      </c>
      <c r="G4" s="11" t="s">
        <v>16</v>
      </c>
      <c r="H4" s="11" t="s">
        <v>17</v>
      </c>
      <c r="I4" s="11" t="s">
        <v>16</v>
      </c>
      <c r="J4" s="11" t="s">
        <v>17</v>
      </c>
      <c r="K4" s="11" t="s">
        <v>16</v>
      </c>
      <c r="L4" s="11" t="s">
        <v>17</v>
      </c>
      <c r="M4" s="11" t="s">
        <v>16</v>
      </c>
      <c r="N4" s="11" t="s">
        <v>17</v>
      </c>
      <c r="O4" s="11" t="s">
        <v>16</v>
      </c>
      <c r="P4" s="11" t="s">
        <v>17</v>
      </c>
      <c r="Q4" s="12" t="s">
        <v>16</v>
      </c>
      <c r="R4" s="104" t="s">
        <v>25</v>
      </c>
      <c r="S4" s="103" t="s">
        <v>29</v>
      </c>
    </row>
    <row r="5" spans="1:19" ht="39.75" customHeight="1">
      <c r="A5" s="193" t="s">
        <v>3</v>
      </c>
      <c r="B5" s="194"/>
      <c r="C5" s="40" t="s">
        <v>12</v>
      </c>
      <c r="D5" s="59">
        <v>19.5</v>
      </c>
      <c r="E5" s="60"/>
      <c r="F5" s="59">
        <v>8</v>
      </c>
      <c r="G5" s="60"/>
      <c r="H5" s="81"/>
      <c r="I5" s="92"/>
      <c r="J5" s="59"/>
      <c r="K5" s="60"/>
      <c r="L5" s="59">
        <v>10</v>
      </c>
      <c r="M5" s="60"/>
      <c r="N5" s="59"/>
      <c r="O5" s="60"/>
      <c r="P5" s="49"/>
      <c r="Q5" s="30"/>
      <c r="R5" s="17">
        <f>D5+E5+F5+G5+H5+I5+J5+K5+L5+M5+N5+O5+P5+Q5</f>
        <v>37.5</v>
      </c>
      <c r="S5" s="182">
        <f>R5+R6+R7+R8</f>
        <v>158.3</v>
      </c>
    </row>
    <row r="6" spans="1:19" ht="12.75">
      <c r="A6" s="6"/>
      <c r="B6" s="7"/>
      <c r="C6" s="41" t="s">
        <v>1</v>
      </c>
      <c r="D6" s="61">
        <v>39.8</v>
      </c>
      <c r="E6" s="62"/>
      <c r="F6" s="61"/>
      <c r="G6" s="62"/>
      <c r="H6" s="82">
        <v>60</v>
      </c>
      <c r="I6" s="93"/>
      <c r="J6" s="61"/>
      <c r="K6" s="62"/>
      <c r="L6" s="61"/>
      <c r="M6" s="62"/>
      <c r="N6" s="61"/>
      <c r="O6" s="62"/>
      <c r="P6" s="50">
        <v>1</v>
      </c>
      <c r="Q6" s="31"/>
      <c r="R6" s="18">
        <f aca="true" t="shared" si="0" ref="R6:R19">D6+E6+F6+G6+H6+I6+J6+K6+L6+M6+N6+O6+P6+Q6</f>
        <v>100.8</v>
      </c>
      <c r="S6" s="183"/>
    </row>
    <row r="7" spans="1:19" ht="12.75">
      <c r="A7" s="6"/>
      <c r="B7" s="7"/>
      <c r="C7" s="41" t="s">
        <v>0</v>
      </c>
      <c r="D7" s="61"/>
      <c r="E7" s="62"/>
      <c r="F7" s="61"/>
      <c r="G7" s="62"/>
      <c r="H7" s="82"/>
      <c r="I7" s="93"/>
      <c r="J7" s="61"/>
      <c r="K7" s="62"/>
      <c r="L7" s="61"/>
      <c r="M7" s="62"/>
      <c r="N7" s="61"/>
      <c r="O7" s="62"/>
      <c r="P7" s="50"/>
      <c r="Q7" s="31"/>
      <c r="R7" s="18">
        <f t="shared" si="0"/>
        <v>0</v>
      </c>
      <c r="S7" s="183"/>
    </row>
    <row r="8" spans="1:19" ht="12.75">
      <c r="A8" s="6"/>
      <c r="B8" s="7"/>
      <c r="C8" s="41" t="s">
        <v>13</v>
      </c>
      <c r="D8" s="61"/>
      <c r="E8" s="62"/>
      <c r="F8" s="61"/>
      <c r="G8" s="62"/>
      <c r="H8" s="82">
        <v>20</v>
      </c>
      <c r="I8" s="93"/>
      <c r="J8" s="61"/>
      <c r="K8" s="62"/>
      <c r="L8" s="61"/>
      <c r="M8" s="62"/>
      <c r="N8" s="61"/>
      <c r="O8" s="62"/>
      <c r="P8" s="50"/>
      <c r="Q8" s="31"/>
      <c r="R8" s="18">
        <f t="shared" si="0"/>
        <v>20</v>
      </c>
      <c r="S8" s="183"/>
    </row>
    <row r="9" spans="1:19" ht="20.25" customHeight="1" thickBot="1">
      <c r="A9" s="185" t="s">
        <v>4</v>
      </c>
      <c r="B9" s="186"/>
      <c r="C9" s="42"/>
      <c r="D9" s="63"/>
      <c r="E9" s="64"/>
      <c r="F9" s="63"/>
      <c r="G9" s="64"/>
      <c r="H9" s="83"/>
      <c r="I9" s="94"/>
      <c r="J9" s="63"/>
      <c r="K9" s="64"/>
      <c r="L9" s="63"/>
      <c r="M9" s="64"/>
      <c r="N9" s="63"/>
      <c r="O9" s="64"/>
      <c r="P9" s="51"/>
      <c r="Q9" s="32"/>
      <c r="R9" s="19"/>
      <c r="S9" s="184"/>
    </row>
    <row r="10" spans="1:19" ht="20.25" customHeight="1" thickBot="1">
      <c r="A10" s="109" t="s">
        <v>36</v>
      </c>
      <c r="B10" s="110"/>
      <c r="C10" s="111"/>
      <c r="D10" s="112"/>
      <c r="E10" s="113"/>
      <c r="F10" s="112"/>
      <c r="G10" s="113"/>
      <c r="H10" s="114">
        <v>401</v>
      </c>
      <c r="I10" s="115"/>
      <c r="J10" s="112"/>
      <c r="K10" s="113"/>
      <c r="L10" s="112"/>
      <c r="M10" s="113"/>
      <c r="N10" s="112"/>
      <c r="O10" s="113"/>
      <c r="P10" s="116"/>
      <c r="Q10" s="117"/>
      <c r="R10" s="118">
        <v>401</v>
      </c>
      <c r="S10" s="108"/>
    </row>
    <row r="11" spans="1:19" ht="12.75" customHeight="1">
      <c r="A11" s="187" t="s">
        <v>91</v>
      </c>
      <c r="B11" s="188"/>
      <c r="C11" s="43" t="s">
        <v>5</v>
      </c>
      <c r="D11" s="65"/>
      <c r="E11" s="66"/>
      <c r="F11" s="65"/>
      <c r="G11" s="66"/>
      <c r="H11" s="84">
        <v>186</v>
      </c>
      <c r="I11" s="95"/>
      <c r="J11" s="65"/>
      <c r="K11" s="66"/>
      <c r="L11" s="65"/>
      <c r="M11" s="66"/>
      <c r="N11" s="65"/>
      <c r="O11" s="66"/>
      <c r="P11" s="52"/>
      <c r="Q11" s="33"/>
      <c r="R11" s="20">
        <f t="shared" si="0"/>
        <v>186</v>
      </c>
      <c r="S11" s="191">
        <f>R11+R12</f>
        <v>216</v>
      </c>
    </row>
    <row r="12" spans="1:19" ht="21" customHeight="1" thickBot="1">
      <c r="A12" s="189"/>
      <c r="B12" s="190"/>
      <c r="C12" s="149" t="s">
        <v>87</v>
      </c>
      <c r="D12" s="67"/>
      <c r="E12" s="68"/>
      <c r="F12" s="67"/>
      <c r="G12" s="68"/>
      <c r="H12" s="85">
        <v>30</v>
      </c>
      <c r="I12" s="96"/>
      <c r="J12" s="67"/>
      <c r="K12" s="68"/>
      <c r="L12" s="67"/>
      <c r="M12" s="68"/>
      <c r="N12" s="67"/>
      <c r="O12" s="68"/>
      <c r="P12" s="53"/>
      <c r="Q12" s="34"/>
      <c r="R12" s="21">
        <f t="shared" si="0"/>
        <v>30</v>
      </c>
      <c r="S12" s="192"/>
    </row>
    <row r="13" spans="1:19" ht="29.25" customHeight="1">
      <c r="A13" s="169" t="s">
        <v>7</v>
      </c>
      <c r="B13" s="170"/>
      <c r="C13" s="44"/>
      <c r="D13" s="69">
        <v>5</v>
      </c>
      <c r="E13" s="70"/>
      <c r="F13" s="69">
        <v>5</v>
      </c>
      <c r="G13" s="70"/>
      <c r="H13" s="86">
        <v>150</v>
      </c>
      <c r="I13" s="97"/>
      <c r="J13" s="69"/>
      <c r="K13" s="70"/>
      <c r="L13" s="69"/>
      <c r="M13" s="70"/>
      <c r="N13" s="69">
        <v>22.5</v>
      </c>
      <c r="O13" s="70"/>
      <c r="P13" s="54"/>
      <c r="Q13" s="35"/>
      <c r="R13" s="22">
        <f t="shared" si="0"/>
        <v>182.5</v>
      </c>
      <c r="S13" s="171">
        <f>R13+R14</f>
        <v>281.5</v>
      </c>
    </row>
    <row r="14" spans="1:19" ht="20.25" customHeight="1" thickBot="1">
      <c r="A14" s="173" t="s">
        <v>8</v>
      </c>
      <c r="B14" s="174"/>
      <c r="C14" s="45"/>
      <c r="D14" s="71">
        <v>5</v>
      </c>
      <c r="E14" s="72"/>
      <c r="F14" s="71"/>
      <c r="G14" s="72"/>
      <c r="H14" s="87">
        <v>80</v>
      </c>
      <c r="I14" s="98"/>
      <c r="J14" s="71"/>
      <c r="K14" s="72"/>
      <c r="L14" s="71">
        <v>14</v>
      </c>
      <c r="M14" s="72"/>
      <c r="N14" s="71"/>
      <c r="O14" s="72"/>
      <c r="P14" s="55"/>
      <c r="Q14" s="36"/>
      <c r="R14" s="23">
        <f t="shared" si="0"/>
        <v>99</v>
      </c>
      <c r="S14" s="172"/>
    </row>
    <row r="15" spans="1:19" ht="12.75">
      <c r="A15" s="8" t="s">
        <v>11</v>
      </c>
      <c r="B15" s="9"/>
      <c r="C15" s="46"/>
      <c r="D15" s="73"/>
      <c r="E15" s="74"/>
      <c r="F15" s="73"/>
      <c r="G15" s="74"/>
      <c r="H15" s="88"/>
      <c r="I15" s="99"/>
      <c r="J15" s="73"/>
      <c r="K15" s="74"/>
      <c r="L15" s="73"/>
      <c r="M15" s="74"/>
      <c r="N15" s="73"/>
      <c r="O15" s="74"/>
      <c r="P15" s="56"/>
      <c r="Q15" s="37"/>
      <c r="R15" s="25">
        <f t="shared" si="0"/>
        <v>0</v>
      </c>
      <c r="S15" s="175">
        <f>R19+R18+R17+R16+R15</f>
        <v>143.644</v>
      </c>
    </row>
    <row r="16" spans="1:19" ht="19.5" customHeight="1">
      <c r="A16" s="178" t="s">
        <v>6</v>
      </c>
      <c r="B16" s="179"/>
      <c r="C16" s="47"/>
      <c r="D16" s="75"/>
      <c r="E16" s="76"/>
      <c r="F16" s="75"/>
      <c r="G16" s="76"/>
      <c r="H16" s="89">
        <v>10</v>
      </c>
      <c r="I16" s="100"/>
      <c r="J16" s="75"/>
      <c r="K16" s="76"/>
      <c r="L16" s="75"/>
      <c r="M16" s="76"/>
      <c r="N16" s="75"/>
      <c r="O16" s="76"/>
      <c r="P16" s="57"/>
      <c r="Q16" s="38"/>
      <c r="R16" s="26">
        <f t="shared" si="0"/>
        <v>10</v>
      </c>
      <c r="S16" s="176"/>
    </row>
    <row r="17" spans="1:19" ht="13.5" customHeight="1">
      <c r="A17" s="180" t="s">
        <v>10</v>
      </c>
      <c r="B17" s="181"/>
      <c r="C17" s="47"/>
      <c r="D17" s="75">
        <v>4</v>
      </c>
      <c r="E17" s="76"/>
      <c r="F17" s="75">
        <v>2</v>
      </c>
      <c r="G17" s="76"/>
      <c r="H17" s="89">
        <v>2</v>
      </c>
      <c r="I17" s="100"/>
      <c r="J17" s="75"/>
      <c r="K17" s="76"/>
      <c r="L17" s="75">
        <v>5</v>
      </c>
      <c r="M17" s="76"/>
      <c r="N17" s="75">
        <v>2.5</v>
      </c>
      <c r="O17" s="76"/>
      <c r="P17" s="57"/>
      <c r="Q17" s="38"/>
      <c r="R17" s="26">
        <f t="shared" si="0"/>
        <v>15.5</v>
      </c>
      <c r="S17" s="176"/>
    </row>
    <row r="18" spans="1:19" ht="18.75" customHeight="1">
      <c r="A18" s="178" t="s">
        <v>14</v>
      </c>
      <c r="B18" s="179"/>
      <c r="C18" s="47"/>
      <c r="D18" s="75">
        <v>3</v>
      </c>
      <c r="E18" s="76"/>
      <c r="F18" s="75"/>
      <c r="G18" s="76"/>
      <c r="H18" s="89">
        <v>12</v>
      </c>
      <c r="I18" s="100"/>
      <c r="J18" s="75"/>
      <c r="K18" s="76"/>
      <c r="L18" s="75"/>
      <c r="M18" s="76"/>
      <c r="N18" s="75"/>
      <c r="O18" s="76"/>
      <c r="P18" s="57"/>
      <c r="Q18" s="38"/>
      <c r="R18" s="26">
        <f t="shared" si="0"/>
        <v>15</v>
      </c>
      <c r="S18" s="176"/>
    </row>
    <row r="19" spans="1:19" ht="13.5" thickBot="1">
      <c r="A19" s="13" t="s">
        <v>9</v>
      </c>
      <c r="B19" s="14"/>
      <c r="C19" s="48"/>
      <c r="D19" s="77">
        <v>18.74</v>
      </c>
      <c r="E19" s="78"/>
      <c r="F19" s="77">
        <v>0.904</v>
      </c>
      <c r="G19" s="78"/>
      <c r="H19" s="90">
        <v>75</v>
      </c>
      <c r="I19" s="101"/>
      <c r="J19" s="77"/>
      <c r="K19" s="78"/>
      <c r="L19" s="77">
        <v>6</v>
      </c>
      <c r="M19" s="78"/>
      <c r="N19" s="77"/>
      <c r="O19" s="78"/>
      <c r="P19" s="58">
        <v>2.5</v>
      </c>
      <c r="Q19" s="39"/>
      <c r="R19" s="27">
        <f t="shared" si="0"/>
        <v>103.144</v>
      </c>
      <c r="S19" s="177"/>
    </row>
    <row r="20" spans="1:18" s="4" customFormat="1" ht="13.5" thickBot="1">
      <c r="A20" s="164" t="s">
        <v>28</v>
      </c>
      <c r="B20" s="165"/>
      <c r="C20" s="165"/>
      <c r="D20" s="79">
        <f>SUM(D5:D19)</f>
        <v>95.03999999999999</v>
      </c>
      <c r="E20" s="80">
        <f aca="true" t="shared" si="1" ref="E20:Q20">SUM(E5:E19)</f>
        <v>0</v>
      </c>
      <c r="F20" s="79">
        <f t="shared" si="1"/>
        <v>15.904</v>
      </c>
      <c r="G20" s="80">
        <f t="shared" si="1"/>
        <v>0</v>
      </c>
      <c r="H20" s="91">
        <f t="shared" si="1"/>
        <v>1026</v>
      </c>
      <c r="I20" s="102">
        <f t="shared" si="1"/>
        <v>0</v>
      </c>
      <c r="J20" s="79">
        <f t="shared" si="1"/>
        <v>0</v>
      </c>
      <c r="K20" s="80">
        <f t="shared" si="1"/>
        <v>0</v>
      </c>
      <c r="L20" s="79">
        <f t="shared" si="1"/>
        <v>35</v>
      </c>
      <c r="M20" s="80">
        <f t="shared" si="1"/>
        <v>0</v>
      </c>
      <c r="N20" s="79">
        <f t="shared" si="1"/>
        <v>25</v>
      </c>
      <c r="O20" s="80">
        <f t="shared" si="1"/>
        <v>0</v>
      </c>
      <c r="P20" s="28">
        <f t="shared" si="1"/>
        <v>3.5</v>
      </c>
      <c r="Q20" s="29">
        <f t="shared" si="1"/>
        <v>0</v>
      </c>
      <c r="R20" s="24">
        <f>D20+E20+F20+G20+H20+I20+J20+K20+L20+M20+N20+O20+P20+Q20</f>
        <v>1200.444</v>
      </c>
    </row>
    <row r="21" spans="1:17" ht="21" customHeight="1" thickBot="1">
      <c r="A21" s="166" t="s">
        <v>27</v>
      </c>
      <c r="B21" s="167"/>
      <c r="C21" s="168"/>
      <c r="D21" s="160">
        <f>D20</f>
        <v>95.03999999999999</v>
      </c>
      <c r="E21" s="163"/>
      <c r="F21" s="160">
        <f>F20+G20</f>
        <v>15.904</v>
      </c>
      <c r="G21" s="163"/>
      <c r="H21" s="160">
        <f>H20+I20</f>
        <v>1026</v>
      </c>
      <c r="I21" s="163"/>
      <c r="J21" s="160">
        <f>J20+K20</f>
        <v>0</v>
      </c>
      <c r="K21" s="163"/>
      <c r="L21" s="160">
        <f>L20+M20</f>
        <v>35</v>
      </c>
      <c r="M21" s="163"/>
      <c r="N21" s="160">
        <f>N20+O20</f>
        <v>25</v>
      </c>
      <c r="O21" s="163"/>
      <c r="P21" s="160">
        <f>P20+Q20</f>
        <v>3.5</v>
      </c>
      <c r="Q21" s="161"/>
    </row>
    <row r="22" spans="4:17" ht="12.75">
      <c r="D22" s="162" t="s">
        <v>15</v>
      </c>
      <c r="E22" s="162"/>
      <c r="F22" s="162" t="s">
        <v>18</v>
      </c>
      <c r="G22" s="162"/>
      <c r="H22" s="162" t="s">
        <v>19</v>
      </c>
      <c r="I22" s="162"/>
      <c r="J22" s="162" t="s">
        <v>20</v>
      </c>
      <c r="K22" s="162"/>
      <c r="L22" s="162" t="s">
        <v>21</v>
      </c>
      <c r="M22" s="162"/>
      <c r="N22" s="162" t="s">
        <v>22</v>
      </c>
      <c r="O22" s="162"/>
      <c r="P22" s="162" t="s">
        <v>23</v>
      </c>
      <c r="Q22" s="162"/>
    </row>
  </sheetData>
  <mergeCells count="38">
    <mergeCell ref="L3:M3"/>
    <mergeCell ref="N3:O3"/>
    <mergeCell ref="P3:Q3"/>
    <mergeCell ref="A5:B5"/>
    <mergeCell ref="A1:C3"/>
    <mergeCell ref="I1:J1"/>
    <mergeCell ref="D3:E3"/>
    <mergeCell ref="F3:G3"/>
    <mergeCell ref="H3:I3"/>
    <mergeCell ref="J3:K3"/>
    <mergeCell ref="S5:S9"/>
    <mergeCell ref="A9:B9"/>
    <mergeCell ref="A11:B12"/>
    <mergeCell ref="S11:S12"/>
    <mergeCell ref="A13:B13"/>
    <mergeCell ref="S13:S14"/>
    <mergeCell ref="A14:B14"/>
    <mergeCell ref="S15:S19"/>
    <mergeCell ref="A16:B16"/>
    <mergeCell ref="A17:B17"/>
    <mergeCell ref="A18:B18"/>
    <mergeCell ref="J21:K21"/>
    <mergeCell ref="L21:M21"/>
    <mergeCell ref="N21:O21"/>
    <mergeCell ref="A20:C20"/>
    <mergeCell ref="A21:C21"/>
    <mergeCell ref="D21:E21"/>
    <mergeCell ref="F21:G21"/>
    <mergeCell ref="A4:C4"/>
    <mergeCell ref="P21:Q21"/>
    <mergeCell ref="D22:E22"/>
    <mergeCell ref="F22:G22"/>
    <mergeCell ref="H22:I22"/>
    <mergeCell ref="J22:K22"/>
    <mergeCell ref="L22:M22"/>
    <mergeCell ref="N22:O22"/>
    <mergeCell ref="P22:Q22"/>
    <mergeCell ref="H21:I21"/>
  </mergeCells>
  <printOptions/>
  <pageMargins left="0.75" right="0.75" top="1" bottom="1" header="0.5" footer="0.5"/>
  <pageSetup fitToHeight="1" fitToWidth="1" horizontalDpi="600" verticalDpi="600" orientation="landscape" paperSize="9" scale="98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1"/>
  <sheetViews>
    <sheetView workbookViewId="0" topLeftCell="A9">
      <pane xSplit="3" topLeftCell="D1" activePane="topRight" state="frozen"/>
      <selection pane="topLeft" activeCell="A1" sqref="A1"/>
      <selection pane="topRight" activeCell="D21" sqref="D21:E21"/>
    </sheetView>
  </sheetViews>
  <sheetFormatPr defaultColWidth="9.140625" defaultRowHeight="12.75"/>
  <cols>
    <col min="1" max="1" width="9.140625" style="1" customWidth="1"/>
    <col min="2" max="2" width="5.28125" style="1" customWidth="1"/>
    <col min="3" max="3" width="9.28125" style="1" customWidth="1"/>
    <col min="4" max="4" width="6.7109375" style="1" customWidth="1"/>
    <col min="5" max="5" width="7.28125" style="1" customWidth="1"/>
    <col min="6" max="7" width="7.140625" style="1" customWidth="1"/>
    <col min="8" max="8" width="6.421875" style="1" customWidth="1"/>
    <col min="9" max="9" width="6.7109375" style="1" customWidth="1"/>
    <col min="10" max="10" width="7.00390625" style="1" customWidth="1"/>
    <col min="11" max="11" width="6.7109375" style="1" customWidth="1"/>
    <col min="12" max="12" width="6.57421875" style="1" customWidth="1"/>
    <col min="13" max="13" width="6.421875" style="1" customWidth="1"/>
    <col min="14" max="14" width="7.28125" style="1" customWidth="1"/>
    <col min="15" max="15" width="6.421875" style="1" customWidth="1"/>
    <col min="16" max="16" width="6.57421875" style="1" customWidth="1"/>
    <col min="17" max="17" width="6.7109375" style="1" customWidth="1"/>
    <col min="18" max="18" width="6.57421875" style="4" customWidth="1"/>
    <col min="19" max="19" width="8.57421875" style="1" customWidth="1"/>
    <col min="20" max="16384" width="9.140625" style="1" customWidth="1"/>
  </cols>
  <sheetData>
    <row r="1" spans="1:11" ht="13.5" thickBot="1">
      <c r="A1" s="199" t="s">
        <v>77</v>
      </c>
      <c r="B1" s="200"/>
      <c r="C1" s="201"/>
      <c r="E1" s="3" t="s">
        <v>24</v>
      </c>
      <c r="G1" s="16" t="s">
        <v>26</v>
      </c>
      <c r="H1" s="15"/>
      <c r="I1" s="208">
        <f>R19</f>
        <v>798.393</v>
      </c>
      <c r="J1" s="209"/>
      <c r="K1" s="2" t="s">
        <v>2</v>
      </c>
    </row>
    <row r="2" spans="1:3" ht="12.75">
      <c r="A2" s="202"/>
      <c r="B2" s="203"/>
      <c r="C2" s="204"/>
    </row>
    <row r="3" spans="1:18" ht="13.5" thickBot="1">
      <c r="A3" s="205"/>
      <c r="B3" s="206"/>
      <c r="C3" s="207"/>
      <c r="D3" s="210" t="s">
        <v>15</v>
      </c>
      <c r="E3" s="211"/>
      <c r="F3" s="197" t="s">
        <v>18</v>
      </c>
      <c r="G3" s="198"/>
      <c r="H3" s="197" t="s">
        <v>82</v>
      </c>
      <c r="I3" s="198"/>
      <c r="J3" s="197" t="s">
        <v>83</v>
      </c>
      <c r="K3" s="198"/>
      <c r="L3" s="197" t="s">
        <v>80</v>
      </c>
      <c r="M3" s="198"/>
      <c r="N3" s="197" t="s">
        <v>81</v>
      </c>
      <c r="O3" s="198"/>
      <c r="P3" s="197" t="s">
        <v>78</v>
      </c>
      <c r="Q3" s="198"/>
      <c r="R3" s="10"/>
    </row>
    <row r="4" spans="1:19" ht="40.5" customHeight="1" thickBot="1">
      <c r="A4" s="195" t="s">
        <v>60</v>
      </c>
      <c r="B4" s="195"/>
      <c r="C4" s="196"/>
      <c r="D4" s="11" t="s">
        <v>17</v>
      </c>
      <c r="E4" s="11" t="s">
        <v>16</v>
      </c>
      <c r="F4" s="11" t="s">
        <v>17</v>
      </c>
      <c r="G4" s="11" t="s">
        <v>16</v>
      </c>
      <c r="H4" s="11" t="s">
        <v>17</v>
      </c>
      <c r="I4" s="11" t="s">
        <v>16</v>
      </c>
      <c r="J4" s="11" t="s">
        <v>17</v>
      </c>
      <c r="K4" s="11" t="s">
        <v>16</v>
      </c>
      <c r="L4" s="11" t="s">
        <v>17</v>
      </c>
      <c r="M4" s="11" t="s">
        <v>16</v>
      </c>
      <c r="N4" s="11" t="s">
        <v>17</v>
      </c>
      <c r="O4" s="11" t="s">
        <v>16</v>
      </c>
      <c r="P4" s="11" t="s">
        <v>17</v>
      </c>
      <c r="Q4" s="12" t="s">
        <v>16</v>
      </c>
      <c r="R4" s="104" t="s">
        <v>25</v>
      </c>
      <c r="S4" s="103" t="s">
        <v>29</v>
      </c>
    </row>
    <row r="5" spans="1:19" ht="39.75" customHeight="1">
      <c r="A5" s="193" t="s">
        <v>3</v>
      </c>
      <c r="B5" s="194"/>
      <c r="C5" s="40" t="s">
        <v>12</v>
      </c>
      <c r="D5" s="59">
        <v>19.5</v>
      </c>
      <c r="E5" s="60"/>
      <c r="F5" s="59">
        <v>96</v>
      </c>
      <c r="G5" s="60"/>
      <c r="H5" s="81"/>
      <c r="I5" s="92"/>
      <c r="J5" s="59"/>
      <c r="K5" s="60"/>
      <c r="L5" s="59">
        <v>20</v>
      </c>
      <c r="M5" s="60"/>
      <c r="N5" s="59"/>
      <c r="O5" s="60"/>
      <c r="P5" s="49"/>
      <c r="Q5" s="30"/>
      <c r="R5" s="17">
        <f>D5+E5+F5+G5+H5+I5+J5+K5+L5+M5+N5+O5+P5+Q5</f>
        <v>135.5</v>
      </c>
      <c r="S5" s="182">
        <f>R5+R6+R7+R8</f>
        <v>411.3</v>
      </c>
    </row>
    <row r="6" spans="1:19" ht="12.75">
      <c r="A6" s="6"/>
      <c r="B6" s="7"/>
      <c r="C6" s="41" t="s">
        <v>1</v>
      </c>
      <c r="D6" s="61">
        <v>19.8</v>
      </c>
      <c r="E6" s="62"/>
      <c r="F6" s="61"/>
      <c r="G6" s="62"/>
      <c r="H6" s="82"/>
      <c r="I6" s="93"/>
      <c r="J6" s="61">
        <v>150</v>
      </c>
      <c r="K6" s="62"/>
      <c r="L6" s="61">
        <v>31</v>
      </c>
      <c r="M6" s="62"/>
      <c r="N6" s="61"/>
      <c r="O6" s="62"/>
      <c r="P6" s="50">
        <v>1</v>
      </c>
      <c r="Q6" s="31"/>
      <c r="R6" s="18">
        <f aca="true" t="shared" si="0" ref="R6:R18">D6+E6+F6+G6+H6+I6+J6+K6+L6+M6+N6+O6+P6+Q6</f>
        <v>201.8</v>
      </c>
      <c r="S6" s="183"/>
    </row>
    <row r="7" spans="1:19" ht="12.75">
      <c r="A7" s="6"/>
      <c r="B7" s="7"/>
      <c r="C7" s="41" t="s">
        <v>0</v>
      </c>
      <c r="D7" s="61"/>
      <c r="E7" s="62"/>
      <c r="F7" s="61"/>
      <c r="G7" s="62"/>
      <c r="H7" s="82"/>
      <c r="I7" s="93"/>
      <c r="J7" s="61"/>
      <c r="K7" s="62"/>
      <c r="L7" s="61">
        <v>20</v>
      </c>
      <c r="M7" s="62"/>
      <c r="N7" s="61">
        <v>54</v>
      </c>
      <c r="O7" s="62"/>
      <c r="P7" s="50"/>
      <c r="Q7" s="31"/>
      <c r="R7" s="18">
        <f t="shared" si="0"/>
        <v>74</v>
      </c>
      <c r="S7" s="183"/>
    </row>
    <row r="8" spans="1:19" ht="12.75">
      <c r="A8" s="6"/>
      <c r="B8" s="7"/>
      <c r="C8" s="41" t="s">
        <v>13</v>
      </c>
      <c r="D8" s="61"/>
      <c r="E8" s="62"/>
      <c r="F8" s="61"/>
      <c r="G8" s="62"/>
      <c r="H8" s="82"/>
      <c r="I8" s="93"/>
      <c r="J8" s="61"/>
      <c r="K8" s="62"/>
      <c r="L8" s="61"/>
      <c r="M8" s="62"/>
      <c r="N8" s="61"/>
      <c r="O8" s="62"/>
      <c r="P8" s="50"/>
      <c r="Q8" s="31"/>
      <c r="R8" s="18">
        <f t="shared" si="0"/>
        <v>0</v>
      </c>
      <c r="S8" s="183"/>
    </row>
    <row r="9" spans="1:19" ht="20.25" customHeight="1" thickBot="1">
      <c r="A9" s="185" t="s">
        <v>4</v>
      </c>
      <c r="B9" s="186"/>
      <c r="C9" s="42"/>
      <c r="D9" s="63"/>
      <c r="E9" s="64"/>
      <c r="F9" s="63"/>
      <c r="G9" s="64"/>
      <c r="H9" s="83"/>
      <c r="I9" s="94"/>
      <c r="J9" s="63"/>
      <c r="K9" s="64"/>
      <c r="L9" s="63"/>
      <c r="M9" s="64"/>
      <c r="N9" s="63"/>
      <c r="O9" s="64"/>
      <c r="P9" s="51"/>
      <c r="Q9" s="32"/>
      <c r="R9" s="19"/>
      <c r="S9" s="184"/>
    </row>
    <row r="10" spans="1:19" ht="12.75" customHeight="1">
      <c r="A10" s="187" t="s">
        <v>91</v>
      </c>
      <c r="B10" s="188"/>
      <c r="C10" s="43" t="s">
        <v>5</v>
      </c>
      <c r="D10" s="65"/>
      <c r="E10" s="66"/>
      <c r="F10" s="65"/>
      <c r="G10" s="66"/>
      <c r="H10" s="84"/>
      <c r="I10" s="95"/>
      <c r="J10" s="65"/>
      <c r="K10" s="66"/>
      <c r="L10" s="65"/>
      <c r="M10" s="66"/>
      <c r="N10" s="65"/>
      <c r="O10" s="66"/>
      <c r="P10" s="52"/>
      <c r="Q10" s="33"/>
      <c r="R10" s="20">
        <f t="shared" si="0"/>
        <v>0</v>
      </c>
      <c r="S10" s="191">
        <f>R10+R11</f>
        <v>0</v>
      </c>
    </row>
    <row r="11" spans="1:19" ht="21" customHeight="1" thickBot="1">
      <c r="A11" s="189"/>
      <c r="B11" s="190"/>
      <c r="C11" s="149" t="s">
        <v>87</v>
      </c>
      <c r="D11" s="67"/>
      <c r="E11" s="68"/>
      <c r="F11" s="67"/>
      <c r="G11" s="68"/>
      <c r="H11" s="85"/>
      <c r="I11" s="96"/>
      <c r="J11" s="67"/>
      <c r="K11" s="68"/>
      <c r="L11" s="67"/>
      <c r="M11" s="68"/>
      <c r="N11" s="67"/>
      <c r="O11" s="68"/>
      <c r="P11" s="53"/>
      <c r="Q11" s="34"/>
      <c r="R11" s="21">
        <f t="shared" si="0"/>
        <v>0</v>
      </c>
      <c r="S11" s="192"/>
    </row>
    <row r="12" spans="1:19" ht="29.25" customHeight="1">
      <c r="A12" s="169" t="s">
        <v>7</v>
      </c>
      <c r="B12" s="170"/>
      <c r="C12" s="44"/>
      <c r="D12" s="69">
        <v>30</v>
      </c>
      <c r="E12" s="70"/>
      <c r="F12" s="69">
        <v>25</v>
      </c>
      <c r="G12" s="70"/>
      <c r="H12" s="86"/>
      <c r="I12" s="97"/>
      <c r="J12" s="69">
        <v>100</v>
      </c>
      <c r="K12" s="70"/>
      <c r="L12" s="69">
        <v>91</v>
      </c>
      <c r="M12" s="70"/>
      <c r="N12" s="69">
        <v>23</v>
      </c>
      <c r="O12" s="70"/>
      <c r="P12" s="54"/>
      <c r="Q12" s="35"/>
      <c r="R12" s="22">
        <f t="shared" si="0"/>
        <v>269</v>
      </c>
      <c r="S12" s="171">
        <f>R12+R13</f>
        <v>304</v>
      </c>
    </row>
    <row r="13" spans="1:19" ht="20.25" customHeight="1" thickBot="1">
      <c r="A13" s="173" t="s">
        <v>8</v>
      </c>
      <c r="B13" s="174"/>
      <c r="C13" s="45"/>
      <c r="D13" s="71">
        <v>3</v>
      </c>
      <c r="E13" s="72"/>
      <c r="F13" s="71"/>
      <c r="G13" s="72"/>
      <c r="H13" s="87"/>
      <c r="I13" s="98"/>
      <c r="J13" s="71">
        <v>32</v>
      </c>
      <c r="K13" s="72"/>
      <c r="L13" s="71"/>
      <c r="M13" s="72"/>
      <c r="N13" s="71"/>
      <c r="O13" s="72"/>
      <c r="P13" s="55"/>
      <c r="Q13" s="36"/>
      <c r="R13" s="23">
        <f t="shared" si="0"/>
        <v>35</v>
      </c>
      <c r="S13" s="172"/>
    </row>
    <row r="14" spans="1:19" ht="12.75">
      <c r="A14" s="8" t="s">
        <v>11</v>
      </c>
      <c r="B14" s="9"/>
      <c r="C14" s="46"/>
      <c r="D14" s="73"/>
      <c r="E14" s="74"/>
      <c r="F14" s="73"/>
      <c r="G14" s="74"/>
      <c r="H14" s="88"/>
      <c r="I14" s="99"/>
      <c r="J14" s="73"/>
      <c r="K14" s="74"/>
      <c r="L14" s="73"/>
      <c r="M14" s="74"/>
      <c r="N14" s="73"/>
      <c r="O14" s="74"/>
      <c r="P14" s="56"/>
      <c r="Q14" s="37"/>
      <c r="R14" s="25">
        <f t="shared" si="0"/>
        <v>0</v>
      </c>
      <c r="S14" s="175">
        <f>R18+R17+R16+R15+R14</f>
        <v>83.09299999999999</v>
      </c>
    </row>
    <row r="15" spans="1:19" ht="19.5" customHeight="1">
      <c r="A15" s="178" t="s">
        <v>6</v>
      </c>
      <c r="B15" s="179"/>
      <c r="C15" s="47"/>
      <c r="D15" s="75"/>
      <c r="E15" s="76"/>
      <c r="F15" s="75"/>
      <c r="G15" s="76"/>
      <c r="H15" s="89"/>
      <c r="I15" s="100"/>
      <c r="J15" s="75"/>
      <c r="K15" s="76"/>
      <c r="L15" s="75"/>
      <c r="M15" s="76"/>
      <c r="N15" s="75"/>
      <c r="O15" s="76"/>
      <c r="P15" s="57"/>
      <c r="Q15" s="38"/>
      <c r="R15" s="26">
        <f t="shared" si="0"/>
        <v>0</v>
      </c>
      <c r="S15" s="176"/>
    </row>
    <row r="16" spans="1:19" ht="13.5" customHeight="1">
      <c r="A16" s="180" t="s">
        <v>10</v>
      </c>
      <c r="B16" s="181"/>
      <c r="C16" s="47"/>
      <c r="D16" s="75">
        <v>4</v>
      </c>
      <c r="E16" s="76"/>
      <c r="F16" s="75"/>
      <c r="G16" s="76"/>
      <c r="H16" s="89">
        <v>2</v>
      </c>
      <c r="I16" s="100"/>
      <c r="J16" s="75">
        <v>4</v>
      </c>
      <c r="K16" s="76"/>
      <c r="L16" s="75">
        <v>5</v>
      </c>
      <c r="M16" s="76"/>
      <c r="N16" s="75">
        <v>3</v>
      </c>
      <c r="O16" s="76"/>
      <c r="P16" s="57"/>
      <c r="Q16" s="38"/>
      <c r="R16" s="26">
        <f t="shared" si="0"/>
        <v>18</v>
      </c>
      <c r="S16" s="176"/>
    </row>
    <row r="17" spans="1:19" ht="18.75" customHeight="1">
      <c r="A17" s="178" t="s">
        <v>14</v>
      </c>
      <c r="B17" s="179"/>
      <c r="C17" s="47"/>
      <c r="D17" s="75"/>
      <c r="E17" s="76"/>
      <c r="F17" s="75"/>
      <c r="G17" s="76"/>
      <c r="H17" s="89"/>
      <c r="I17" s="100"/>
      <c r="J17" s="75"/>
      <c r="K17" s="76"/>
      <c r="L17" s="75"/>
      <c r="M17" s="76"/>
      <c r="N17" s="75"/>
      <c r="O17" s="76"/>
      <c r="P17" s="57"/>
      <c r="Q17" s="38"/>
      <c r="R17" s="26">
        <f t="shared" si="0"/>
        <v>0</v>
      </c>
      <c r="S17" s="176"/>
    </row>
    <row r="18" spans="1:19" ht="13.5" thickBot="1">
      <c r="A18" s="13" t="s">
        <v>9</v>
      </c>
      <c r="B18" s="14"/>
      <c r="C18" s="48"/>
      <c r="D18" s="77">
        <v>18.74</v>
      </c>
      <c r="E18" s="78"/>
      <c r="F18" s="77">
        <v>10.853</v>
      </c>
      <c r="G18" s="78"/>
      <c r="H18" s="90"/>
      <c r="I18" s="101"/>
      <c r="J18" s="77"/>
      <c r="K18" s="78"/>
      <c r="L18" s="77">
        <v>33</v>
      </c>
      <c r="M18" s="78"/>
      <c r="N18" s="77"/>
      <c r="O18" s="78"/>
      <c r="P18" s="58">
        <v>2.5</v>
      </c>
      <c r="Q18" s="39"/>
      <c r="R18" s="27">
        <f t="shared" si="0"/>
        <v>65.09299999999999</v>
      </c>
      <c r="S18" s="177"/>
    </row>
    <row r="19" spans="1:18" s="4" customFormat="1" ht="13.5" thickBot="1">
      <c r="A19" s="164" t="s">
        <v>28</v>
      </c>
      <c r="B19" s="165"/>
      <c r="C19" s="165"/>
      <c r="D19" s="79">
        <f>SUM(D5:D18)</f>
        <v>95.03999999999999</v>
      </c>
      <c r="E19" s="80">
        <f aca="true" t="shared" si="1" ref="E19:Q19">SUM(E5:E18)</f>
        <v>0</v>
      </c>
      <c r="F19" s="79">
        <f t="shared" si="1"/>
        <v>131.853</v>
      </c>
      <c r="G19" s="80">
        <f t="shared" si="1"/>
        <v>0</v>
      </c>
      <c r="H19" s="91">
        <f t="shared" si="1"/>
        <v>2</v>
      </c>
      <c r="I19" s="102">
        <f t="shared" si="1"/>
        <v>0</v>
      </c>
      <c r="J19" s="79">
        <f t="shared" si="1"/>
        <v>286</v>
      </c>
      <c r="K19" s="80">
        <f t="shared" si="1"/>
        <v>0</v>
      </c>
      <c r="L19" s="79">
        <f t="shared" si="1"/>
        <v>200</v>
      </c>
      <c r="M19" s="80">
        <f t="shared" si="1"/>
        <v>0</v>
      </c>
      <c r="N19" s="79">
        <f t="shared" si="1"/>
        <v>80</v>
      </c>
      <c r="O19" s="80">
        <f t="shared" si="1"/>
        <v>0</v>
      </c>
      <c r="P19" s="28">
        <f t="shared" si="1"/>
        <v>3.5</v>
      </c>
      <c r="Q19" s="29">
        <f t="shared" si="1"/>
        <v>0</v>
      </c>
      <c r="R19" s="24">
        <f>D19+E19+F19+G19+H19+I19+J19+K19+L19+M19+N19+O19+P19+Q19</f>
        <v>798.393</v>
      </c>
    </row>
    <row r="20" spans="1:17" ht="21" customHeight="1" thickBot="1">
      <c r="A20" s="166" t="s">
        <v>27</v>
      </c>
      <c r="B20" s="167"/>
      <c r="C20" s="168"/>
      <c r="D20" s="160">
        <f>D19</f>
        <v>95.03999999999999</v>
      </c>
      <c r="E20" s="163"/>
      <c r="F20" s="160">
        <f>F19+G19</f>
        <v>131.853</v>
      </c>
      <c r="G20" s="163"/>
      <c r="H20" s="160">
        <f>H19+I19</f>
        <v>2</v>
      </c>
      <c r="I20" s="163"/>
      <c r="J20" s="160">
        <f>J19+K19</f>
        <v>286</v>
      </c>
      <c r="K20" s="163"/>
      <c r="L20" s="160">
        <f>L19+M19</f>
        <v>200</v>
      </c>
      <c r="M20" s="163"/>
      <c r="N20" s="160">
        <f>N19+O19</f>
        <v>80</v>
      </c>
      <c r="O20" s="163"/>
      <c r="P20" s="160">
        <f>P19+Q19</f>
        <v>3.5</v>
      </c>
      <c r="Q20" s="161"/>
    </row>
    <row r="21" spans="4:17" ht="12.75">
      <c r="D21" s="162" t="s">
        <v>15</v>
      </c>
      <c r="E21" s="162"/>
      <c r="F21" s="162" t="s">
        <v>18</v>
      </c>
      <c r="G21" s="162"/>
      <c r="H21" s="162" t="s">
        <v>19</v>
      </c>
      <c r="I21" s="162"/>
      <c r="J21" s="162" t="s">
        <v>20</v>
      </c>
      <c r="K21" s="162"/>
      <c r="L21" s="162" t="s">
        <v>21</v>
      </c>
      <c r="M21" s="162"/>
      <c r="N21" s="162" t="s">
        <v>22</v>
      </c>
      <c r="O21" s="162"/>
      <c r="P21" s="162" t="s">
        <v>23</v>
      </c>
      <c r="Q21" s="162"/>
    </row>
  </sheetData>
  <mergeCells count="38">
    <mergeCell ref="A12:B12"/>
    <mergeCell ref="D3:E3"/>
    <mergeCell ref="N3:O3"/>
    <mergeCell ref="P3:Q3"/>
    <mergeCell ref="A10:B11"/>
    <mergeCell ref="L3:M3"/>
    <mergeCell ref="A9:B9"/>
    <mergeCell ref="A5:B5"/>
    <mergeCell ref="A4:C4"/>
    <mergeCell ref="I1:J1"/>
    <mergeCell ref="A1:C3"/>
    <mergeCell ref="F3:G3"/>
    <mergeCell ref="H3:I3"/>
    <mergeCell ref="J3:K3"/>
    <mergeCell ref="A15:B15"/>
    <mergeCell ref="A16:B16"/>
    <mergeCell ref="A17:B17"/>
    <mergeCell ref="A13:B13"/>
    <mergeCell ref="L20:M20"/>
    <mergeCell ref="N20:O20"/>
    <mergeCell ref="A19:C19"/>
    <mergeCell ref="A20:C20"/>
    <mergeCell ref="D20:E20"/>
    <mergeCell ref="F20:G20"/>
    <mergeCell ref="P20:Q20"/>
    <mergeCell ref="D21:E21"/>
    <mergeCell ref="F21:G21"/>
    <mergeCell ref="H21:I21"/>
    <mergeCell ref="J21:K21"/>
    <mergeCell ref="L21:M21"/>
    <mergeCell ref="N21:O21"/>
    <mergeCell ref="P21:Q21"/>
    <mergeCell ref="H20:I20"/>
    <mergeCell ref="J20:K20"/>
    <mergeCell ref="S5:S9"/>
    <mergeCell ref="S10:S11"/>
    <mergeCell ref="S12:S13"/>
    <mergeCell ref="S14:S18"/>
  </mergeCells>
  <printOptions/>
  <pageMargins left="0.75" right="0.75" top="1" bottom="1" header="0.5" footer="0.5"/>
  <pageSetup fitToHeight="1" fitToWidth="1" horizontalDpi="300" verticalDpi="300" orientation="landscape" paperSize="9" scale="98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1"/>
  <sheetViews>
    <sheetView workbookViewId="0" topLeftCell="A10">
      <selection activeCell="D21" sqref="D21:E21"/>
    </sheetView>
  </sheetViews>
  <sheetFormatPr defaultColWidth="9.140625" defaultRowHeight="12.75"/>
  <cols>
    <col min="1" max="1" width="9.140625" style="1" customWidth="1"/>
    <col min="2" max="2" width="5.28125" style="1" customWidth="1"/>
    <col min="3" max="3" width="9.28125" style="1" customWidth="1"/>
    <col min="4" max="4" width="6.7109375" style="1" customWidth="1"/>
    <col min="5" max="5" width="7.28125" style="1" customWidth="1"/>
    <col min="6" max="7" width="7.140625" style="1" customWidth="1"/>
    <col min="8" max="8" width="6.421875" style="1" customWidth="1"/>
    <col min="9" max="9" width="6.7109375" style="1" customWidth="1"/>
    <col min="10" max="10" width="7.00390625" style="1" customWidth="1"/>
    <col min="11" max="11" width="6.7109375" style="1" customWidth="1"/>
    <col min="12" max="12" width="6.57421875" style="1" customWidth="1"/>
    <col min="13" max="13" width="6.421875" style="1" customWidth="1"/>
    <col min="14" max="14" width="7.28125" style="1" customWidth="1"/>
    <col min="15" max="15" width="6.421875" style="1" customWidth="1"/>
    <col min="16" max="16" width="6.57421875" style="1" customWidth="1"/>
    <col min="17" max="17" width="6.7109375" style="1" customWidth="1"/>
    <col min="18" max="18" width="6.57421875" style="4" customWidth="1"/>
    <col min="19" max="19" width="8.57421875" style="1" customWidth="1"/>
    <col min="20" max="16384" width="9.140625" style="1" customWidth="1"/>
  </cols>
  <sheetData>
    <row r="1" spans="1:11" ht="13.5" thickBot="1">
      <c r="A1" s="199" t="s">
        <v>34</v>
      </c>
      <c r="B1" s="200"/>
      <c r="C1" s="201"/>
      <c r="E1" s="3" t="s">
        <v>24</v>
      </c>
      <c r="G1" s="16" t="s">
        <v>26</v>
      </c>
      <c r="H1" s="15"/>
      <c r="I1" s="208">
        <f>R19</f>
        <v>295.197</v>
      </c>
      <c r="J1" s="209"/>
      <c r="K1" s="2" t="s">
        <v>2</v>
      </c>
    </row>
    <row r="2" spans="1:3" ht="12.75">
      <c r="A2" s="202"/>
      <c r="B2" s="203"/>
      <c r="C2" s="204"/>
    </row>
    <row r="3" spans="1:18" ht="13.5" thickBot="1">
      <c r="A3" s="205"/>
      <c r="B3" s="206"/>
      <c r="C3" s="207"/>
      <c r="D3" s="210" t="s">
        <v>15</v>
      </c>
      <c r="E3" s="211"/>
      <c r="F3" s="197" t="s">
        <v>18</v>
      </c>
      <c r="G3" s="198"/>
      <c r="H3" s="197" t="s">
        <v>82</v>
      </c>
      <c r="I3" s="198"/>
      <c r="J3" s="197" t="s">
        <v>83</v>
      </c>
      <c r="K3" s="198"/>
      <c r="L3" s="197" t="s">
        <v>80</v>
      </c>
      <c r="M3" s="198"/>
      <c r="N3" s="197" t="s">
        <v>81</v>
      </c>
      <c r="O3" s="198"/>
      <c r="P3" s="197" t="s">
        <v>78</v>
      </c>
      <c r="Q3" s="198"/>
      <c r="R3" s="10"/>
    </row>
    <row r="4" spans="1:19" ht="40.5" customHeight="1" thickBot="1">
      <c r="A4" s="212" t="s">
        <v>73</v>
      </c>
      <c r="B4" s="212"/>
      <c r="C4" s="213"/>
      <c r="D4" s="11" t="s">
        <v>17</v>
      </c>
      <c r="E4" s="11" t="s">
        <v>16</v>
      </c>
      <c r="F4" s="11" t="s">
        <v>17</v>
      </c>
      <c r="G4" s="11" t="s">
        <v>16</v>
      </c>
      <c r="H4" s="11" t="s">
        <v>17</v>
      </c>
      <c r="I4" s="11" t="s">
        <v>16</v>
      </c>
      <c r="J4" s="11" t="s">
        <v>17</v>
      </c>
      <c r="K4" s="11" t="s">
        <v>16</v>
      </c>
      <c r="L4" s="11" t="s">
        <v>17</v>
      </c>
      <c r="M4" s="11" t="s">
        <v>16</v>
      </c>
      <c r="N4" s="11" t="s">
        <v>17</v>
      </c>
      <c r="O4" s="11" t="s">
        <v>16</v>
      </c>
      <c r="P4" s="11" t="s">
        <v>17</v>
      </c>
      <c r="Q4" s="12" t="s">
        <v>16</v>
      </c>
      <c r="R4" s="104" t="s">
        <v>25</v>
      </c>
      <c r="S4" s="103" t="s">
        <v>29</v>
      </c>
    </row>
    <row r="5" spans="1:19" ht="39.75" customHeight="1">
      <c r="A5" s="193" t="s">
        <v>3</v>
      </c>
      <c r="B5" s="194"/>
      <c r="C5" s="40" t="s">
        <v>12</v>
      </c>
      <c r="D5" s="59">
        <v>19.5</v>
      </c>
      <c r="E5" s="60"/>
      <c r="F5" s="59">
        <v>27</v>
      </c>
      <c r="G5" s="60"/>
      <c r="H5" s="81"/>
      <c r="I5" s="92"/>
      <c r="J5" s="59"/>
      <c r="K5" s="60"/>
      <c r="L5" s="59">
        <v>6</v>
      </c>
      <c r="M5" s="60"/>
      <c r="N5" s="59"/>
      <c r="O5" s="60"/>
      <c r="P5" s="49"/>
      <c r="Q5" s="30"/>
      <c r="R5" s="17">
        <f>D5+E5+F5+G5+H5+I5+J5+K5+L5+M5+N5+O5+P5+Q5</f>
        <v>52.5</v>
      </c>
      <c r="S5" s="182">
        <f>R5+R6+R7+R8</f>
        <v>206.3</v>
      </c>
    </row>
    <row r="6" spans="1:19" ht="12.75">
      <c r="A6" s="6"/>
      <c r="B6" s="7"/>
      <c r="C6" s="41" t="s">
        <v>1</v>
      </c>
      <c r="D6" s="61">
        <v>19.8</v>
      </c>
      <c r="E6" s="62"/>
      <c r="F6" s="61">
        <v>100</v>
      </c>
      <c r="G6" s="62"/>
      <c r="H6" s="82">
        <v>20</v>
      </c>
      <c r="I6" s="93"/>
      <c r="J6" s="61"/>
      <c r="K6" s="62"/>
      <c r="L6" s="61"/>
      <c r="M6" s="62"/>
      <c r="N6" s="61"/>
      <c r="O6" s="62"/>
      <c r="P6" s="50">
        <v>1</v>
      </c>
      <c r="Q6" s="31"/>
      <c r="R6" s="18">
        <f aca="true" t="shared" si="0" ref="R6:R18">D6+E6+F6+G6+H6+I6+J6+K6+L6+M6+N6+O6+P6+Q6</f>
        <v>140.8</v>
      </c>
      <c r="S6" s="183"/>
    </row>
    <row r="7" spans="1:19" ht="12.75">
      <c r="A7" s="6"/>
      <c r="B7" s="7"/>
      <c r="C7" s="41" t="s">
        <v>0</v>
      </c>
      <c r="D7" s="61">
        <v>8</v>
      </c>
      <c r="E7" s="62"/>
      <c r="F7" s="61"/>
      <c r="G7" s="62"/>
      <c r="H7" s="82"/>
      <c r="I7" s="93"/>
      <c r="J7" s="61">
        <v>5</v>
      </c>
      <c r="K7" s="62"/>
      <c r="L7" s="61"/>
      <c r="M7" s="62"/>
      <c r="N7" s="61"/>
      <c r="O7" s="62"/>
      <c r="P7" s="50"/>
      <c r="Q7" s="31"/>
      <c r="R7" s="18">
        <f t="shared" si="0"/>
        <v>13</v>
      </c>
      <c r="S7" s="183"/>
    </row>
    <row r="8" spans="1:19" ht="12.75">
      <c r="A8" s="6"/>
      <c r="B8" s="7"/>
      <c r="C8" s="41" t="s">
        <v>13</v>
      </c>
      <c r="D8" s="61"/>
      <c r="E8" s="62"/>
      <c r="F8" s="61"/>
      <c r="G8" s="62"/>
      <c r="H8" s="82"/>
      <c r="I8" s="93"/>
      <c r="J8" s="61"/>
      <c r="K8" s="62"/>
      <c r="L8" s="61"/>
      <c r="M8" s="62"/>
      <c r="N8" s="61"/>
      <c r="O8" s="62"/>
      <c r="P8" s="50"/>
      <c r="Q8" s="31"/>
      <c r="R8" s="18">
        <f t="shared" si="0"/>
        <v>0</v>
      </c>
      <c r="S8" s="183"/>
    </row>
    <row r="9" spans="1:19" ht="20.25" customHeight="1" thickBot="1">
      <c r="A9" s="185" t="s">
        <v>4</v>
      </c>
      <c r="B9" s="186"/>
      <c r="C9" s="42"/>
      <c r="D9" s="63"/>
      <c r="E9" s="64"/>
      <c r="F9" s="63"/>
      <c r="G9" s="64"/>
      <c r="H9" s="83"/>
      <c r="I9" s="94"/>
      <c r="J9" s="63"/>
      <c r="K9" s="64"/>
      <c r="L9" s="63"/>
      <c r="M9" s="64"/>
      <c r="N9" s="63"/>
      <c r="O9" s="64"/>
      <c r="P9" s="51"/>
      <c r="Q9" s="32"/>
      <c r="R9" s="19"/>
      <c r="S9" s="184"/>
    </row>
    <row r="10" spans="1:19" ht="12.75" customHeight="1">
      <c r="A10" s="187" t="s">
        <v>91</v>
      </c>
      <c r="B10" s="188"/>
      <c r="C10" s="43" t="s">
        <v>5</v>
      </c>
      <c r="D10" s="65"/>
      <c r="E10" s="66"/>
      <c r="F10" s="65"/>
      <c r="G10" s="66"/>
      <c r="H10" s="84"/>
      <c r="I10" s="95"/>
      <c r="J10" s="65"/>
      <c r="K10" s="66"/>
      <c r="L10" s="65"/>
      <c r="M10" s="66"/>
      <c r="N10" s="65"/>
      <c r="O10" s="66"/>
      <c r="P10" s="52"/>
      <c r="Q10" s="33"/>
      <c r="R10" s="20">
        <f t="shared" si="0"/>
        <v>0</v>
      </c>
      <c r="S10" s="191">
        <f>R10+R11</f>
        <v>40.8</v>
      </c>
    </row>
    <row r="11" spans="1:19" ht="21" customHeight="1" thickBot="1">
      <c r="A11" s="189"/>
      <c r="B11" s="190"/>
      <c r="C11" s="149" t="s">
        <v>87</v>
      </c>
      <c r="D11" s="67"/>
      <c r="E11" s="68"/>
      <c r="F11" s="67">
        <v>40.8</v>
      </c>
      <c r="G11" s="68"/>
      <c r="H11" s="85"/>
      <c r="I11" s="96"/>
      <c r="J11" s="67"/>
      <c r="K11" s="68"/>
      <c r="L11" s="67"/>
      <c r="M11" s="68"/>
      <c r="N11" s="67"/>
      <c r="O11" s="68"/>
      <c r="P11" s="53"/>
      <c r="Q11" s="34"/>
      <c r="R11" s="21">
        <f t="shared" si="0"/>
        <v>40.8</v>
      </c>
      <c r="S11" s="192"/>
    </row>
    <row r="12" spans="1:19" ht="29.25" customHeight="1">
      <c r="A12" s="169" t="s">
        <v>7</v>
      </c>
      <c r="B12" s="170"/>
      <c r="C12" s="44"/>
      <c r="D12" s="69"/>
      <c r="E12" s="70"/>
      <c r="F12" s="69"/>
      <c r="G12" s="70"/>
      <c r="H12" s="86">
        <v>3</v>
      </c>
      <c r="I12" s="97"/>
      <c r="J12" s="69"/>
      <c r="K12" s="70"/>
      <c r="L12" s="69"/>
      <c r="M12" s="70"/>
      <c r="N12" s="69"/>
      <c r="O12" s="70"/>
      <c r="P12" s="54"/>
      <c r="Q12" s="35"/>
      <c r="R12" s="22">
        <f t="shared" si="0"/>
        <v>3</v>
      </c>
      <c r="S12" s="171">
        <f>R12+R13</f>
        <v>3</v>
      </c>
    </row>
    <row r="13" spans="1:19" ht="20.25" customHeight="1" thickBot="1">
      <c r="A13" s="173" t="s">
        <v>8</v>
      </c>
      <c r="B13" s="174"/>
      <c r="C13" s="45"/>
      <c r="D13" s="71"/>
      <c r="E13" s="72"/>
      <c r="F13" s="71"/>
      <c r="G13" s="72"/>
      <c r="H13" s="87"/>
      <c r="I13" s="98"/>
      <c r="J13" s="71"/>
      <c r="K13" s="72"/>
      <c r="L13" s="71"/>
      <c r="M13" s="72"/>
      <c r="N13" s="71"/>
      <c r="O13" s="72"/>
      <c r="P13" s="55"/>
      <c r="Q13" s="36"/>
      <c r="R13" s="23">
        <f t="shared" si="0"/>
        <v>0</v>
      </c>
      <c r="S13" s="172"/>
    </row>
    <row r="14" spans="1:19" ht="12.75">
      <c r="A14" s="8" t="s">
        <v>11</v>
      </c>
      <c r="B14" s="9"/>
      <c r="C14" s="46"/>
      <c r="D14" s="73"/>
      <c r="E14" s="74"/>
      <c r="F14" s="73"/>
      <c r="G14" s="74"/>
      <c r="H14" s="88"/>
      <c r="I14" s="99"/>
      <c r="J14" s="73"/>
      <c r="K14" s="74"/>
      <c r="L14" s="73"/>
      <c r="M14" s="74"/>
      <c r="N14" s="73"/>
      <c r="O14" s="74"/>
      <c r="P14" s="56"/>
      <c r="Q14" s="37"/>
      <c r="R14" s="25">
        <f t="shared" si="0"/>
        <v>0</v>
      </c>
      <c r="S14" s="175">
        <f>R18+R17+R16+R15+R14</f>
        <v>45.097</v>
      </c>
    </row>
    <row r="15" spans="1:19" ht="19.5" customHeight="1">
      <c r="A15" s="178" t="s">
        <v>6</v>
      </c>
      <c r="B15" s="179"/>
      <c r="C15" s="47"/>
      <c r="D15" s="75"/>
      <c r="E15" s="76"/>
      <c r="F15" s="75"/>
      <c r="G15" s="76"/>
      <c r="H15" s="89"/>
      <c r="I15" s="100"/>
      <c r="J15" s="75"/>
      <c r="K15" s="76"/>
      <c r="L15" s="75"/>
      <c r="M15" s="76"/>
      <c r="N15" s="75"/>
      <c r="O15" s="76"/>
      <c r="P15" s="57"/>
      <c r="Q15" s="38"/>
      <c r="R15" s="26">
        <f t="shared" si="0"/>
        <v>0</v>
      </c>
      <c r="S15" s="176"/>
    </row>
    <row r="16" spans="1:19" ht="13.5" customHeight="1">
      <c r="A16" s="180" t="s">
        <v>10</v>
      </c>
      <c r="B16" s="181"/>
      <c r="C16" s="47"/>
      <c r="D16" s="75">
        <v>2</v>
      </c>
      <c r="E16" s="76"/>
      <c r="F16" s="75"/>
      <c r="G16" s="76"/>
      <c r="H16" s="89">
        <v>2</v>
      </c>
      <c r="I16" s="100"/>
      <c r="J16" s="75">
        <v>2</v>
      </c>
      <c r="K16" s="76"/>
      <c r="L16" s="75">
        <v>2</v>
      </c>
      <c r="M16" s="76"/>
      <c r="N16" s="75">
        <v>2.5</v>
      </c>
      <c r="O16" s="76"/>
      <c r="P16" s="57"/>
      <c r="Q16" s="38"/>
      <c r="R16" s="26">
        <f t="shared" si="0"/>
        <v>10.5</v>
      </c>
      <c r="S16" s="176"/>
    </row>
    <row r="17" spans="1:19" ht="18.75" customHeight="1">
      <c r="A17" s="178" t="s">
        <v>14</v>
      </c>
      <c r="B17" s="179"/>
      <c r="C17" s="47"/>
      <c r="D17" s="75"/>
      <c r="E17" s="76"/>
      <c r="F17" s="75"/>
      <c r="G17" s="76"/>
      <c r="H17" s="89"/>
      <c r="I17" s="100"/>
      <c r="J17" s="75"/>
      <c r="K17" s="76"/>
      <c r="L17" s="75"/>
      <c r="M17" s="76"/>
      <c r="N17" s="75"/>
      <c r="O17" s="76"/>
      <c r="P17" s="57"/>
      <c r="Q17" s="38"/>
      <c r="R17" s="26">
        <f t="shared" si="0"/>
        <v>0</v>
      </c>
      <c r="S17" s="176"/>
    </row>
    <row r="18" spans="1:19" ht="13.5" thickBot="1">
      <c r="A18" s="13" t="s">
        <v>9</v>
      </c>
      <c r="B18" s="14"/>
      <c r="C18" s="48"/>
      <c r="D18" s="77">
        <v>15.74</v>
      </c>
      <c r="E18" s="78"/>
      <c r="F18" s="77">
        <v>14.357</v>
      </c>
      <c r="G18" s="78"/>
      <c r="H18" s="90"/>
      <c r="I18" s="101"/>
      <c r="J18" s="77"/>
      <c r="K18" s="78"/>
      <c r="L18" s="77">
        <v>2</v>
      </c>
      <c r="M18" s="78"/>
      <c r="N18" s="77"/>
      <c r="O18" s="78"/>
      <c r="P18" s="58">
        <v>2.5</v>
      </c>
      <c r="Q18" s="39"/>
      <c r="R18" s="27">
        <f t="shared" si="0"/>
        <v>34.597</v>
      </c>
      <c r="S18" s="177"/>
    </row>
    <row r="19" spans="1:18" s="4" customFormat="1" ht="13.5" thickBot="1">
      <c r="A19" s="164" t="s">
        <v>28</v>
      </c>
      <c r="B19" s="165"/>
      <c r="C19" s="165"/>
      <c r="D19" s="79">
        <f>SUM(D5:D18)</f>
        <v>65.03999999999999</v>
      </c>
      <c r="E19" s="80">
        <f aca="true" t="shared" si="1" ref="E19:Q19">SUM(E5:E18)</f>
        <v>0</v>
      </c>
      <c r="F19" s="79">
        <f t="shared" si="1"/>
        <v>182.157</v>
      </c>
      <c r="G19" s="80">
        <f t="shared" si="1"/>
        <v>0</v>
      </c>
      <c r="H19" s="91">
        <f t="shared" si="1"/>
        <v>25</v>
      </c>
      <c r="I19" s="102">
        <f t="shared" si="1"/>
        <v>0</v>
      </c>
      <c r="J19" s="79">
        <f t="shared" si="1"/>
        <v>7</v>
      </c>
      <c r="K19" s="80">
        <f t="shared" si="1"/>
        <v>0</v>
      </c>
      <c r="L19" s="79">
        <f t="shared" si="1"/>
        <v>10</v>
      </c>
      <c r="M19" s="80">
        <f t="shared" si="1"/>
        <v>0</v>
      </c>
      <c r="N19" s="79">
        <f t="shared" si="1"/>
        <v>2.5</v>
      </c>
      <c r="O19" s="80">
        <f t="shared" si="1"/>
        <v>0</v>
      </c>
      <c r="P19" s="28">
        <f t="shared" si="1"/>
        <v>3.5</v>
      </c>
      <c r="Q19" s="29">
        <f t="shared" si="1"/>
        <v>0</v>
      </c>
      <c r="R19" s="24">
        <f>D19+E19+F19+G19+H19+I19+J19+K19+L19+M19+N19+O19+P19+Q19</f>
        <v>295.197</v>
      </c>
    </row>
    <row r="20" spans="1:17" ht="21" customHeight="1" thickBot="1">
      <c r="A20" s="166" t="s">
        <v>27</v>
      </c>
      <c r="B20" s="167"/>
      <c r="C20" s="168"/>
      <c r="D20" s="160">
        <f>D19</f>
        <v>65.03999999999999</v>
      </c>
      <c r="E20" s="163"/>
      <c r="F20" s="160">
        <f>F19+G19</f>
        <v>182.157</v>
      </c>
      <c r="G20" s="163"/>
      <c r="H20" s="160">
        <f>H19+I19</f>
        <v>25</v>
      </c>
      <c r="I20" s="163"/>
      <c r="J20" s="160">
        <f>J19+K19</f>
        <v>7</v>
      </c>
      <c r="K20" s="163"/>
      <c r="L20" s="160">
        <f>L19+M19</f>
        <v>10</v>
      </c>
      <c r="M20" s="163"/>
      <c r="N20" s="160">
        <f>N19+O19</f>
        <v>2.5</v>
      </c>
      <c r="O20" s="163"/>
      <c r="P20" s="160">
        <f>P19+Q19</f>
        <v>3.5</v>
      </c>
      <c r="Q20" s="161"/>
    </row>
    <row r="21" spans="4:17" ht="12.75">
      <c r="D21" s="162" t="s">
        <v>15</v>
      </c>
      <c r="E21" s="162"/>
      <c r="F21" s="162" t="s">
        <v>18</v>
      </c>
      <c r="G21" s="162"/>
      <c r="H21" s="162" t="s">
        <v>19</v>
      </c>
      <c r="I21" s="162"/>
      <c r="J21" s="162" t="s">
        <v>20</v>
      </c>
      <c r="K21" s="162"/>
      <c r="L21" s="162" t="s">
        <v>21</v>
      </c>
      <c r="M21" s="162"/>
      <c r="N21" s="162" t="s">
        <v>22</v>
      </c>
      <c r="O21" s="162"/>
      <c r="P21" s="162" t="s">
        <v>23</v>
      </c>
      <c r="Q21" s="162"/>
    </row>
  </sheetData>
  <mergeCells count="38">
    <mergeCell ref="P3:Q3"/>
    <mergeCell ref="A5:B5"/>
    <mergeCell ref="A9:B9"/>
    <mergeCell ref="A10:B11"/>
    <mergeCell ref="J3:K3"/>
    <mergeCell ref="L3:M3"/>
    <mergeCell ref="N3:O3"/>
    <mergeCell ref="A4:C4"/>
    <mergeCell ref="A17:B17"/>
    <mergeCell ref="I1:J1"/>
    <mergeCell ref="A19:C19"/>
    <mergeCell ref="A12:B12"/>
    <mergeCell ref="A13:B13"/>
    <mergeCell ref="A15:B15"/>
    <mergeCell ref="F3:G3"/>
    <mergeCell ref="A16:B16"/>
    <mergeCell ref="D3:E3"/>
    <mergeCell ref="H3:I3"/>
    <mergeCell ref="S5:S9"/>
    <mergeCell ref="S10:S11"/>
    <mergeCell ref="S12:S13"/>
    <mergeCell ref="S14:S18"/>
    <mergeCell ref="N20:O20"/>
    <mergeCell ref="P20:Q20"/>
    <mergeCell ref="A20:C20"/>
    <mergeCell ref="D20:E20"/>
    <mergeCell ref="F20:G20"/>
    <mergeCell ref="H20:I20"/>
    <mergeCell ref="L21:M21"/>
    <mergeCell ref="N21:O21"/>
    <mergeCell ref="P21:Q21"/>
    <mergeCell ref="A1:C3"/>
    <mergeCell ref="D21:E21"/>
    <mergeCell ref="F21:G21"/>
    <mergeCell ref="H21:I21"/>
    <mergeCell ref="J21:K21"/>
    <mergeCell ref="J20:K20"/>
    <mergeCell ref="L20:M20"/>
  </mergeCells>
  <printOptions/>
  <pageMargins left="0.75" right="0.75" top="1" bottom="1" header="0.5" footer="0.5"/>
  <pageSetup fitToHeight="1" fitToWidth="1" horizontalDpi="600" verticalDpi="600" orientation="landscape" paperSize="9" scale="98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1"/>
  <sheetViews>
    <sheetView workbookViewId="0" topLeftCell="A11">
      <selection activeCell="D21" sqref="D21:E21"/>
    </sheetView>
  </sheetViews>
  <sheetFormatPr defaultColWidth="9.140625" defaultRowHeight="12.75"/>
  <cols>
    <col min="1" max="1" width="9.140625" style="1" customWidth="1"/>
    <col min="2" max="2" width="5.28125" style="1" customWidth="1"/>
    <col min="3" max="3" width="9.28125" style="1" customWidth="1"/>
    <col min="4" max="4" width="6.7109375" style="1" customWidth="1"/>
    <col min="5" max="5" width="7.28125" style="1" customWidth="1"/>
    <col min="6" max="7" width="7.140625" style="1" customWidth="1"/>
    <col min="8" max="8" width="6.421875" style="1" customWidth="1"/>
    <col min="9" max="9" width="6.7109375" style="1" customWidth="1"/>
    <col min="10" max="10" width="7.00390625" style="1" customWidth="1"/>
    <col min="11" max="11" width="6.7109375" style="1" customWidth="1"/>
    <col min="12" max="12" width="6.57421875" style="1" customWidth="1"/>
    <col min="13" max="13" width="6.421875" style="1" customWidth="1"/>
    <col min="14" max="14" width="7.28125" style="1" customWidth="1"/>
    <col min="15" max="15" width="6.421875" style="1" customWidth="1"/>
    <col min="16" max="16" width="6.57421875" style="1" customWidth="1"/>
    <col min="17" max="17" width="6.7109375" style="1" customWidth="1"/>
    <col min="18" max="18" width="6.57421875" style="4" customWidth="1"/>
    <col min="19" max="19" width="8.57421875" style="1" customWidth="1"/>
    <col min="20" max="16384" width="9.140625" style="1" customWidth="1"/>
  </cols>
  <sheetData>
    <row r="1" spans="1:11" ht="13.5" thickBot="1">
      <c r="A1" s="199" t="s">
        <v>35</v>
      </c>
      <c r="B1" s="200"/>
      <c r="C1" s="201"/>
      <c r="E1" s="3" t="s">
        <v>24</v>
      </c>
      <c r="G1" s="16" t="s">
        <v>26</v>
      </c>
      <c r="H1" s="15"/>
      <c r="I1" s="208">
        <f>R19</f>
        <v>121.905</v>
      </c>
      <c r="J1" s="209"/>
      <c r="K1" s="2" t="s">
        <v>2</v>
      </c>
    </row>
    <row r="2" spans="1:3" ht="12.75">
      <c r="A2" s="202"/>
      <c r="B2" s="203"/>
      <c r="C2" s="204"/>
    </row>
    <row r="3" spans="1:18" ht="13.5" thickBot="1">
      <c r="A3" s="205"/>
      <c r="B3" s="206"/>
      <c r="C3" s="207"/>
      <c r="D3" s="210" t="s">
        <v>15</v>
      </c>
      <c r="E3" s="211"/>
      <c r="F3" s="197" t="s">
        <v>18</v>
      </c>
      <c r="G3" s="198"/>
      <c r="H3" s="197" t="s">
        <v>82</v>
      </c>
      <c r="I3" s="198"/>
      <c r="J3" s="197" t="s">
        <v>83</v>
      </c>
      <c r="K3" s="198"/>
      <c r="L3" s="197" t="s">
        <v>80</v>
      </c>
      <c r="M3" s="198"/>
      <c r="N3" s="197" t="s">
        <v>81</v>
      </c>
      <c r="O3" s="198"/>
      <c r="P3" s="197" t="s">
        <v>78</v>
      </c>
      <c r="Q3" s="198"/>
      <c r="R3" s="10"/>
    </row>
    <row r="4" spans="1:19" ht="40.5" customHeight="1" thickBot="1">
      <c r="A4" s="195" t="s">
        <v>61</v>
      </c>
      <c r="B4" s="195"/>
      <c r="C4" s="196"/>
      <c r="D4" s="11" t="s">
        <v>17</v>
      </c>
      <c r="E4" s="11" t="s">
        <v>16</v>
      </c>
      <c r="F4" s="11" t="s">
        <v>17</v>
      </c>
      <c r="G4" s="11" t="s">
        <v>16</v>
      </c>
      <c r="H4" s="11" t="s">
        <v>17</v>
      </c>
      <c r="I4" s="11" t="s">
        <v>16</v>
      </c>
      <c r="J4" s="11" t="s">
        <v>17</v>
      </c>
      <c r="K4" s="11" t="s">
        <v>16</v>
      </c>
      <c r="L4" s="11" t="s">
        <v>17</v>
      </c>
      <c r="M4" s="11" t="s">
        <v>16</v>
      </c>
      <c r="N4" s="11" t="s">
        <v>17</v>
      </c>
      <c r="O4" s="11" t="s">
        <v>16</v>
      </c>
      <c r="P4" s="11" t="s">
        <v>17</v>
      </c>
      <c r="Q4" s="12" t="s">
        <v>16</v>
      </c>
      <c r="R4" s="104" t="s">
        <v>25</v>
      </c>
      <c r="S4" s="103" t="s">
        <v>29</v>
      </c>
    </row>
    <row r="5" spans="1:19" ht="39.75" customHeight="1">
      <c r="A5" s="193" t="s">
        <v>3</v>
      </c>
      <c r="B5" s="194"/>
      <c r="C5" s="40" t="s">
        <v>12</v>
      </c>
      <c r="D5" s="59">
        <v>52</v>
      </c>
      <c r="E5" s="60"/>
      <c r="F5" s="59">
        <v>8</v>
      </c>
      <c r="G5" s="60"/>
      <c r="H5" s="81"/>
      <c r="I5" s="92"/>
      <c r="J5" s="59"/>
      <c r="K5" s="60"/>
      <c r="L5" s="59">
        <v>6</v>
      </c>
      <c r="M5" s="60"/>
      <c r="N5" s="59"/>
      <c r="O5" s="60"/>
      <c r="P5" s="49"/>
      <c r="Q5" s="30"/>
      <c r="R5" s="17">
        <f>D5+E5+F5+G5+H5+I5+J5+K5+L5+M5+N5+O5+P5+Q5</f>
        <v>66</v>
      </c>
      <c r="S5" s="182">
        <f>R5+R6+R7+R8</f>
        <v>87</v>
      </c>
    </row>
    <row r="6" spans="1:19" ht="12.75">
      <c r="A6" s="6"/>
      <c r="B6" s="7"/>
      <c r="C6" s="41" t="s">
        <v>1</v>
      </c>
      <c r="D6" s="61"/>
      <c r="E6" s="62"/>
      <c r="F6" s="61">
        <v>20</v>
      </c>
      <c r="G6" s="62"/>
      <c r="H6" s="82"/>
      <c r="I6" s="93"/>
      <c r="J6" s="61"/>
      <c r="K6" s="62"/>
      <c r="L6" s="61"/>
      <c r="M6" s="62"/>
      <c r="N6" s="61"/>
      <c r="O6" s="62"/>
      <c r="P6" s="50">
        <v>1</v>
      </c>
      <c r="Q6" s="31"/>
      <c r="R6" s="18">
        <f aca="true" t="shared" si="0" ref="R6:R18">D6+E6+F6+G6+H6+I6+J6+K6+L6+M6+N6+O6+P6+Q6</f>
        <v>21</v>
      </c>
      <c r="S6" s="183"/>
    </row>
    <row r="7" spans="1:19" ht="12.75">
      <c r="A7" s="6"/>
      <c r="B7" s="7"/>
      <c r="C7" s="41" t="s">
        <v>0</v>
      </c>
      <c r="D7" s="61"/>
      <c r="E7" s="62"/>
      <c r="F7" s="61"/>
      <c r="G7" s="62"/>
      <c r="H7" s="82"/>
      <c r="I7" s="93"/>
      <c r="J7" s="61"/>
      <c r="K7" s="62"/>
      <c r="L7" s="61"/>
      <c r="M7" s="62"/>
      <c r="N7" s="61"/>
      <c r="O7" s="62"/>
      <c r="P7" s="50"/>
      <c r="Q7" s="31"/>
      <c r="R7" s="18">
        <f t="shared" si="0"/>
        <v>0</v>
      </c>
      <c r="S7" s="183"/>
    </row>
    <row r="8" spans="1:19" ht="12.75">
      <c r="A8" s="6"/>
      <c r="B8" s="7"/>
      <c r="C8" s="41" t="s">
        <v>13</v>
      </c>
      <c r="D8" s="61"/>
      <c r="E8" s="62"/>
      <c r="F8" s="61"/>
      <c r="G8" s="62"/>
      <c r="H8" s="82"/>
      <c r="I8" s="93"/>
      <c r="J8" s="61"/>
      <c r="K8" s="62"/>
      <c r="L8" s="61"/>
      <c r="M8" s="62"/>
      <c r="N8" s="61"/>
      <c r="O8" s="62"/>
      <c r="P8" s="50"/>
      <c r="Q8" s="31"/>
      <c r="R8" s="18">
        <f t="shared" si="0"/>
        <v>0</v>
      </c>
      <c r="S8" s="183"/>
    </row>
    <row r="9" spans="1:19" ht="20.25" customHeight="1" thickBot="1">
      <c r="A9" s="185" t="s">
        <v>4</v>
      </c>
      <c r="B9" s="186"/>
      <c r="C9" s="42"/>
      <c r="D9" s="63"/>
      <c r="E9" s="64"/>
      <c r="F9" s="63"/>
      <c r="G9" s="64"/>
      <c r="H9" s="83"/>
      <c r="I9" s="94"/>
      <c r="J9" s="63"/>
      <c r="K9" s="64"/>
      <c r="L9" s="63"/>
      <c r="M9" s="64"/>
      <c r="N9" s="63"/>
      <c r="O9" s="64"/>
      <c r="P9" s="51"/>
      <c r="Q9" s="32"/>
      <c r="R9" s="19"/>
      <c r="S9" s="184"/>
    </row>
    <row r="10" spans="1:19" ht="12.75" customHeight="1">
      <c r="A10" s="187" t="s">
        <v>91</v>
      </c>
      <c r="B10" s="188"/>
      <c r="C10" s="43" t="s">
        <v>5</v>
      </c>
      <c r="D10" s="65"/>
      <c r="E10" s="66"/>
      <c r="F10" s="65"/>
      <c r="G10" s="66"/>
      <c r="H10" s="84"/>
      <c r="I10" s="95"/>
      <c r="J10" s="65"/>
      <c r="K10" s="66"/>
      <c r="L10" s="65"/>
      <c r="M10" s="66"/>
      <c r="N10" s="65"/>
      <c r="O10" s="66"/>
      <c r="P10" s="52"/>
      <c r="Q10" s="33"/>
      <c r="R10" s="20">
        <f t="shared" si="0"/>
        <v>0</v>
      </c>
      <c r="S10" s="191">
        <f>R10+R11</f>
        <v>0</v>
      </c>
    </row>
    <row r="11" spans="1:19" ht="21" customHeight="1" thickBot="1">
      <c r="A11" s="189"/>
      <c r="B11" s="190"/>
      <c r="C11" s="149" t="s">
        <v>87</v>
      </c>
      <c r="D11" s="67"/>
      <c r="E11" s="68"/>
      <c r="F11" s="67"/>
      <c r="G11" s="68"/>
      <c r="H11" s="85"/>
      <c r="I11" s="96"/>
      <c r="J11" s="67"/>
      <c r="K11" s="68"/>
      <c r="L11" s="67"/>
      <c r="M11" s="68"/>
      <c r="N11" s="67"/>
      <c r="O11" s="68"/>
      <c r="P11" s="53"/>
      <c r="Q11" s="34"/>
      <c r="R11" s="21">
        <f t="shared" si="0"/>
        <v>0</v>
      </c>
      <c r="S11" s="192"/>
    </row>
    <row r="12" spans="1:19" ht="29.25" customHeight="1">
      <c r="A12" s="169" t="s">
        <v>7</v>
      </c>
      <c r="B12" s="170"/>
      <c r="C12" s="44"/>
      <c r="D12" s="69"/>
      <c r="E12" s="70"/>
      <c r="F12" s="69"/>
      <c r="G12" s="70"/>
      <c r="H12" s="86"/>
      <c r="I12" s="97"/>
      <c r="J12" s="69"/>
      <c r="K12" s="70"/>
      <c r="L12" s="69"/>
      <c r="M12" s="70"/>
      <c r="N12" s="69"/>
      <c r="O12" s="70"/>
      <c r="P12" s="54"/>
      <c r="Q12" s="35"/>
      <c r="R12" s="22">
        <f t="shared" si="0"/>
        <v>0</v>
      </c>
      <c r="S12" s="171">
        <f>R12+R13</f>
        <v>0</v>
      </c>
    </row>
    <row r="13" spans="1:19" ht="20.25" customHeight="1" thickBot="1">
      <c r="A13" s="173" t="s">
        <v>8</v>
      </c>
      <c r="B13" s="174"/>
      <c r="C13" s="45"/>
      <c r="D13" s="71"/>
      <c r="E13" s="72"/>
      <c r="F13" s="71"/>
      <c r="G13" s="72"/>
      <c r="H13" s="87"/>
      <c r="I13" s="98"/>
      <c r="J13" s="71"/>
      <c r="K13" s="72"/>
      <c r="L13" s="71"/>
      <c r="M13" s="72"/>
      <c r="N13" s="71"/>
      <c r="O13" s="72"/>
      <c r="P13" s="55"/>
      <c r="Q13" s="36"/>
      <c r="R13" s="23">
        <f t="shared" si="0"/>
        <v>0</v>
      </c>
      <c r="S13" s="172"/>
    </row>
    <row r="14" spans="1:19" ht="12.75">
      <c r="A14" s="8" t="s">
        <v>11</v>
      </c>
      <c r="B14" s="9"/>
      <c r="C14" s="46"/>
      <c r="D14" s="73"/>
      <c r="E14" s="74"/>
      <c r="F14" s="73"/>
      <c r="G14" s="74"/>
      <c r="H14" s="88"/>
      <c r="I14" s="99"/>
      <c r="J14" s="73"/>
      <c r="K14" s="74"/>
      <c r="L14" s="73"/>
      <c r="M14" s="74"/>
      <c r="N14" s="73"/>
      <c r="O14" s="74"/>
      <c r="P14" s="56"/>
      <c r="Q14" s="37"/>
      <c r="R14" s="25">
        <f t="shared" si="0"/>
        <v>0</v>
      </c>
      <c r="S14" s="175">
        <f>R18+R17+R16+R15+R14</f>
        <v>34.905</v>
      </c>
    </row>
    <row r="15" spans="1:19" ht="19.5" customHeight="1">
      <c r="A15" s="178" t="s">
        <v>6</v>
      </c>
      <c r="B15" s="179"/>
      <c r="C15" s="47"/>
      <c r="D15" s="75"/>
      <c r="E15" s="76"/>
      <c r="F15" s="75"/>
      <c r="G15" s="76"/>
      <c r="H15" s="89"/>
      <c r="I15" s="100"/>
      <c r="J15" s="75"/>
      <c r="K15" s="76"/>
      <c r="L15" s="75"/>
      <c r="M15" s="76"/>
      <c r="N15" s="75"/>
      <c r="O15" s="76"/>
      <c r="P15" s="57"/>
      <c r="Q15" s="38"/>
      <c r="R15" s="26">
        <f t="shared" si="0"/>
        <v>0</v>
      </c>
      <c r="S15" s="176"/>
    </row>
    <row r="16" spans="1:19" ht="13.5" customHeight="1">
      <c r="A16" s="180" t="s">
        <v>10</v>
      </c>
      <c r="B16" s="181"/>
      <c r="C16" s="47"/>
      <c r="D16" s="75"/>
      <c r="E16" s="76"/>
      <c r="F16" s="75">
        <v>5</v>
      </c>
      <c r="G16" s="76"/>
      <c r="H16" s="89">
        <v>2</v>
      </c>
      <c r="I16" s="100"/>
      <c r="J16" s="75"/>
      <c r="K16" s="76"/>
      <c r="L16" s="75">
        <v>2</v>
      </c>
      <c r="M16" s="76"/>
      <c r="N16" s="75">
        <v>2.5</v>
      </c>
      <c r="O16" s="76"/>
      <c r="P16" s="57"/>
      <c r="Q16" s="38"/>
      <c r="R16" s="26">
        <f t="shared" si="0"/>
        <v>11.5</v>
      </c>
      <c r="S16" s="176"/>
    </row>
    <row r="17" spans="1:19" ht="18.75" customHeight="1">
      <c r="A17" s="178" t="s">
        <v>14</v>
      </c>
      <c r="B17" s="179"/>
      <c r="C17" s="47"/>
      <c r="D17" s="75"/>
      <c r="E17" s="76"/>
      <c r="F17" s="75"/>
      <c r="G17" s="76"/>
      <c r="H17" s="89"/>
      <c r="I17" s="100"/>
      <c r="J17" s="75"/>
      <c r="K17" s="76"/>
      <c r="L17" s="75"/>
      <c r="M17" s="76"/>
      <c r="N17" s="75"/>
      <c r="O17" s="76"/>
      <c r="P17" s="57"/>
      <c r="Q17" s="38"/>
      <c r="R17" s="26">
        <f t="shared" si="0"/>
        <v>0</v>
      </c>
      <c r="S17" s="176"/>
    </row>
    <row r="18" spans="1:19" ht="13.5" thickBot="1">
      <c r="A18" s="13" t="s">
        <v>9</v>
      </c>
      <c r="B18" s="14"/>
      <c r="C18" s="48"/>
      <c r="D18" s="77">
        <v>15.74</v>
      </c>
      <c r="E18" s="78"/>
      <c r="F18" s="77">
        <v>3.165</v>
      </c>
      <c r="G18" s="78"/>
      <c r="H18" s="90"/>
      <c r="I18" s="101"/>
      <c r="J18" s="77"/>
      <c r="K18" s="78"/>
      <c r="L18" s="77">
        <v>2</v>
      </c>
      <c r="M18" s="78"/>
      <c r="N18" s="77"/>
      <c r="O18" s="78"/>
      <c r="P18" s="58">
        <v>2.5</v>
      </c>
      <c r="Q18" s="39"/>
      <c r="R18" s="27">
        <f t="shared" si="0"/>
        <v>23.405</v>
      </c>
      <c r="S18" s="177"/>
    </row>
    <row r="19" spans="1:18" s="4" customFormat="1" ht="13.5" thickBot="1">
      <c r="A19" s="164" t="s">
        <v>28</v>
      </c>
      <c r="B19" s="165"/>
      <c r="C19" s="165"/>
      <c r="D19" s="79">
        <f>SUM(D5:D18)</f>
        <v>67.74</v>
      </c>
      <c r="E19" s="80">
        <f aca="true" t="shared" si="1" ref="E19:Q19">SUM(E5:E18)</f>
        <v>0</v>
      </c>
      <c r="F19" s="79">
        <f t="shared" si="1"/>
        <v>36.165</v>
      </c>
      <c r="G19" s="80">
        <f t="shared" si="1"/>
        <v>0</v>
      </c>
      <c r="H19" s="91">
        <f t="shared" si="1"/>
        <v>2</v>
      </c>
      <c r="I19" s="102">
        <f t="shared" si="1"/>
        <v>0</v>
      </c>
      <c r="J19" s="79">
        <f t="shared" si="1"/>
        <v>0</v>
      </c>
      <c r="K19" s="80">
        <f t="shared" si="1"/>
        <v>0</v>
      </c>
      <c r="L19" s="79">
        <f t="shared" si="1"/>
        <v>10</v>
      </c>
      <c r="M19" s="80">
        <f t="shared" si="1"/>
        <v>0</v>
      </c>
      <c r="N19" s="79">
        <f t="shared" si="1"/>
        <v>2.5</v>
      </c>
      <c r="O19" s="80">
        <f t="shared" si="1"/>
        <v>0</v>
      </c>
      <c r="P19" s="28">
        <f t="shared" si="1"/>
        <v>3.5</v>
      </c>
      <c r="Q19" s="29">
        <f t="shared" si="1"/>
        <v>0</v>
      </c>
      <c r="R19" s="24">
        <f>D19+E19+F19+G19+H19+I19+J19+K19+L19+M19+N19+O19+P19+Q19</f>
        <v>121.905</v>
      </c>
    </row>
    <row r="20" spans="1:17" ht="21" customHeight="1" thickBot="1">
      <c r="A20" s="166" t="s">
        <v>27</v>
      </c>
      <c r="B20" s="167"/>
      <c r="C20" s="168"/>
      <c r="D20" s="160">
        <f>D19</f>
        <v>67.74</v>
      </c>
      <c r="E20" s="163"/>
      <c r="F20" s="160">
        <f>F19+G19</f>
        <v>36.165</v>
      </c>
      <c r="G20" s="163"/>
      <c r="H20" s="160">
        <f>H19+I19</f>
        <v>2</v>
      </c>
      <c r="I20" s="163"/>
      <c r="J20" s="160">
        <f>J19+K19</f>
        <v>0</v>
      </c>
      <c r="K20" s="163"/>
      <c r="L20" s="160">
        <f>L19+M19</f>
        <v>10</v>
      </c>
      <c r="M20" s="163"/>
      <c r="N20" s="160">
        <f>N19+O19</f>
        <v>2.5</v>
      </c>
      <c r="O20" s="163"/>
      <c r="P20" s="160">
        <f>P19+Q19</f>
        <v>3.5</v>
      </c>
      <c r="Q20" s="161"/>
    </row>
    <row r="21" spans="4:17" ht="12.75">
      <c r="D21" s="162" t="s">
        <v>15</v>
      </c>
      <c r="E21" s="162"/>
      <c r="F21" s="162" t="s">
        <v>18</v>
      </c>
      <c r="G21" s="162"/>
      <c r="H21" s="162" t="s">
        <v>19</v>
      </c>
      <c r="I21" s="162"/>
      <c r="J21" s="162" t="s">
        <v>20</v>
      </c>
      <c r="K21" s="162"/>
      <c r="L21" s="162" t="s">
        <v>21</v>
      </c>
      <c r="M21" s="162"/>
      <c r="N21" s="162" t="s">
        <v>22</v>
      </c>
      <c r="O21" s="162"/>
      <c r="P21" s="162" t="s">
        <v>23</v>
      </c>
      <c r="Q21" s="162"/>
    </row>
  </sheetData>
  <mergeCells count="38">
    <mergeCell ref="A5:B5"/>
    <mergeCell ref="A9:B9"/>
    <mergeCell ref="A10:B11"/>
    <mergeCell ref="H3:I3"/>
    <mergeCell ref="A4:C4"/>
    <mergeCell ref="A17:B17"/>
    <mergeCell ref="I1:J1"/>
    <mergeCell ref="A19:C19"/>
    <mergeCell ref="A1:C3"/>
    <mergeCell ref="A12:B12"/>
    <mergeCell ref="A13:B13"/>
    <mergeCell ref="A15:B15"/>
    <mergeCell ref="A16:B16"/>
    <mergeCell ref="D3:E3"/>
    <mergeCell ref="F3:G3"/>
    <mergeCell ref="J3:K3"/>
    <mergeCell ref="L3:M3"/>
    <mergeCell ref="N3:O3"/>
    <mergeCell ref="S14:S18"/>
    <mergeCell ref="S5:S9"/>
    <mergeCell ref="S10:S11"/>
    <mergeCell ref="S12:S13"/>
    <mergeCell ref="P3:Q3"/>
    <mergeCell ref="A20:C20"/>
    <mergeCell ref="D20:E20"/>
    <mergeCell ref="F20:G20"/>
    <mergeCell ref="H20:I20"/>
    <mergeCell ref="J20:K20"/>
    <mergeCell ref="L20:M20"/>
    <mergeCell ref="N20:O20"/>
    <mergeCell ref="P20:Q20"/>
    <mergeCell ref="L21:M21"/>
    <mergeCell ref="N21:O21"/>
    <mergeCell ref="P21:Q21"/>
    <mergeCell ref="D21:E21"/>
    <mergeCell ref="F21:G21"/>
    <mergeCell ref="H21:I21"/>
    <mergeCell ref="J21:K21"/>
  </mergeCells>
  <printOptions/>
  <pageMargins left="0.75" right="0.75" top="1" bottom="1" header="0.5" footer="0.5"/>
  <pageSetup fitToHeight="1" fitToWidth="1" horizontalDpi="600" verticalDpi="600" orientation="landscape" paperSize="9" scale="98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1"/>
  <sheetViews>
    <sheetView workbookViewId="0" topLeftCell="A10">
      <selection activeCell="D21" sqref="D21:E21"/>
    </sheetView>
  </sheetViews>
  <sheetFormatPr defaultColWidth="9.140625" defaultRowHeight="12.75"/>
  <cols>
    <col min="1" max="1" width="9.140625" style="1" customWidth="1"/>
    <col min="2" max="2" width="5.28125" style="1" customWidth="1"/>
    <col min="3" max="3" width="9.28125" style="1" customWidth="1"/>
    <col min="4" max="4" width="6.7109375" style="1" customWidth="1"/>
    <col min="5" max="5" width="7.28125" style="1" customWidth="1"/>
    <col min="6" max="7" width="7.140625" style="1" customWidth="1"/>
    <col min="8" max="8" width="6.421875" style="1" customWidth="1"/>
    <col min="9" max="9" width="6.7109375" style="1" customWidth="1"/>
    <col min="10" max="10" width="7.00390625" style="1" customWidth="1"/>
    <col min="11" max="11" width="6.7109375" style="1" customWidth="1"/>
    <col min="12" max="12" width="6.57421875" style="1" customWidth="1"/>
    <col min="13" max="13" width="6.421875" style="1" customWidth="1"/>
    <col min="14" max="14" width="7.28125" style="1" customWidth="1"/>
    <col min="15" max="15" width="6.421875" style="1" customWidth="1"/>
    <col min="16" max="16" width="6.57421875" style="1" customWidth="1"/>
    <col min="17" max="17" width="6.7109375" style="1" customWidth="1"/>
    <col min="18" max="18" width="6.57421875" style="4" customWidth="1"/>
    <col min="19" max="19" width="8.57421875" style="1" customWidth="1"/>
    <col min="20" max="16384" width="9.140625" style="1" customWidth="1"/>
  </cols>
  <sheetData>
    <row r="1" spans="1:11" ht="13.5" thickBot="1">
      <c r="A1" s="199" t="s">
        <v>69</v>
      </c>
      <c r="B1" s="200"/>
      <c r="C1" s="201"/>
      <c r="E1" s="3" t="s">
        <v>24</v>
      </c>
      <c r="G1" s="16" t="s">
        <v>26</v>
      </c>
      <c r="H1" s="15"/>
      <c r="I1" s="208">
        <f>R19</f>
        <v>167.801</v>
      </c>
      <c r="J1" s="209"/>
      <c r="K1" s="2" t="s">
        <v>2</v>
      </c>
    </row>
    <row r="2" spans="1:3" ht="12.75">
      <c r="A2" s="202"/>
      <c r="B2" s="203"/>
      <c r="C2" s="204"/>
    </row>
    <row r="3" spans="1:18" ht="13.5" thickBot="1">
      <c r="A3" s="205"/>
      <c r="B3" s="206"/>
      <c r="C3" s="207"/>
      <c r="D3" s="210" t="s">
        <v>15</v>
      </c>
      <c r="E3" s="211"/>
      <c r="F3" s="197" t="s">
        <v>18</v>
      </c>
      <c r="G3" s="198"/>
      <c r="H3" s="197" t="s">
        <v>82</v>
      </c>
      <c r="I3" s="198"/>
      <c r="J3" s="197" t="s">
        <v>83</v>
      </c>
      <c r="K3" s="198"/>
      <c r="L3" s="197" t="s">
        <v>80</v>
      </c>
      <c r="M3" s="198"/>
      <c r="N3" s="197" t="s">
        <v>81</v>
      </c>
      <c r="O3" s="198"/>
      <c r="P3" s="197" t="s">
        <v>78</v>
      </c>
      <c r="Q3" s="198"/>
      <c r="R3" s="10"/>
    </row>
    <row r="4" spans="1:19" ht="40.5" customHeight="1" thickBot="1">
      <c r="A4" s="195" t="s">
        <v>62</v>
      </c>
      <c r="B4" s="195"/>
      <c r="C4" s="196"/>
      <c r="D4" s="11" t="s">
        <v>17</v>
      </c>
      <c r="E4" s="11" t="s">
        <v>16</v>
      </c>
      <c r="F4" s="11" t="s">
        <v>17</v>
      </c>
      <c r="G4" s="11" t="s">
        <v>16</v>
      </c>
      <c r="H4" s="11" t="s">
        <v>17</v>
      </c>
      <c r="I4" s="11" t="s">
        <v>16</v>
      </c>
      <c r="J4" s="11" t="s">
        <v>17</v>
      </c>
      <c r="K4" s="11" t="s">
        <v>16</v>
      </c>
      <c r="L4" s="11" t="s">
        <v>17</v>
      </c>
      <c r="M4" s="11" t="s">
        <v>16</v>
      </c>
      <c r="N4" s="11" t="s">
        <v>17</v>
      </c>
      <c r="O4" s="11" t="s">
        <v>16</v>
      </c>
      <c r="P4" s="11" t="s">
        <v>17</v>
      </c>
      <c r="Q4" s="12" t="s">
        <v>16</v>
      </c>
      <c r="R4" s="104" t="s">
        <v>25</v>
      </c>
      <c r="S4" s="103" t="s">
        <v>29</v>
      </c>
    </row>
    <row r="5" spans="1:19" ht="39.75" customHeight="1">
      <c r="A5" s="193" t="s">
        <v>3</v>
      </c>
      <c r="B5" s="194"/>
      <c r="C5" s="40" t="s">
        <v>12</v>
      </c>
      <c r="D5" s="59">
        <v>19.5</v>
      </c>
      <c r="E5" s="60"/>
      <c r="F5" s="59"/>
      <c r="G5" s="60"/>
      <c r="H5" s="81"/>
      <c r="I5" s="92"/>
      <c r="J5" s="59"/>
      <c r="K5" s="60"/>
      <c r="L5" s="59">
        <v>6</v>
      </c>
      <c r="M5" s="60"/>
      <c r="N5" s="59"/>
      <c r="O5" s="60"/>
      <c r="P5" s="49"/>
      <c r="Q5" s="30"/>
      <c r="R5" s="17">
        <f>D5+E5+F5+G5+H5+I5+J5+K5+L5+M5+N5+O5+P5+Q5</f>
        <v>25.5</v>
      </c>
      <c r="S5" s="182">
        <f>R5+R6+R7+R8</f>
        <v>121.8</v>
      </c>
    </row>
    <row r="6" spans="1:19" ht="12.75">
      <c r="A6" s="6"/>
      <c r="B6" s="7"/>
      <c r="C6" s="41" t="s">
        <v>1</v>
      </c>
      <c r="D6" s="61">
        <v>19.8</v>
      </c>
      <c r="E6" s="62"/>
      <c r="F6" s="61">
        <v>20</v>
      </c>
      <c r="G6" s="62"/>
      <c r="H6" s="82"/>
      <c r="I6" s="93"/>
      <c r="J6" s="61">
        <v>29</v>
      </c>
      <c r="K6" s="62"/>
      <c r="L6" s="61"/>
      <c r="M6" s="62"/>
      <c r="N6" s="61"/>
      <c r="O6" s="62"/>
      <c r="P6" s="50">
        <v>1</v>
      </c>
      <c r="Q6" s="31"/>
      <c r="R6" s="18">
        <f aca="true" t="shared" si="0" ref="R6:R18">D6+E6+F6+G6+H6+I6+J6+K6+L6+M6+N6+O6+P6+Q6</f>
        <v>69.8</v>
      </c>
      <c r="S6" s="183"/>
    </row>
    <row r="7" spans="1:19" ht="12.75">
      <c r="A7" s="6"/>
      <c r="B7" s="7"/>
      <c r="C7" s="41" t="s">
        <v>0</v>
      </c>
      <c r="D7" s="61">
        <v>8</v>
      </c>
      <c r="E7" s="62"/>
      <c r="F7" s="61"/>
      <c r="G7" s="62"/>
      <c r="H7" s="82"/>
      <c r="I7" s="93"/>
      <c r="J7" s="61">
        <v>5</v>
      </c>
      <c r="K7" s="62"/>
      <c r="L7" s="61"/>
      <c r="M7" s="62"/>
      <c r="N7" s="61">
        <v>13.5</v>
      </c>
      <c r="O7" s="62"/>
      <c r="P7" s="50"/>
      <c r="Q7" s="31"/>
      <c r="R7" s="18">
        <f t="shared" si="0"/>
        <v>26.5</v>
      </c>
      <c r="S7" s="183"/>
    </row>
    <row r="8" spans="1:19" ht="12.75">
      <c r="A8" s="6"/>
      <c r="B8" s="7"/>
      <c r="C8" s="41" t="s">
        <v>13</v>
      </c>
      <c r="D8" s="61"/>
      <c r="E8" s="62"/>
      <c r="F8" s="61"/>
      <c r="G8" s="62"/>
      <c r="H8" s="82"/>
      <c r="I8" s="93"/>
      <c r="J8" s="61"/>
      <c r="K8" s="62"/>
      <c r="L8" s="61"/>
      <c r="M8" s="62"/>
      <c r="N8" s="61"/>
      <c r="O8" s="62"/>
      <c r="P8" s="50"/>
      <c r="Q8" s="31"/>
      <c r="R8" s="18">
        <f t="shared" si="0"/>
        <v>0</v>
      </c>
      <c r="S8" s="183"/>
    </row>
    <row r="9" spans="1:19" ht="20.25" customHeight="1" thickBot="1">
      <c r="A9" s="185" t="s">
        <v>4</v>
      </c>
      <c r="B9" s="186"/>
      <c r="C9" s="42"/>
      <c r="D9" s="63"/>
      <c r="E9" s="64"/>
      <c r="F9" s="63"/>
      <c r="G9" s="64"/>
      <c r="H9" s="83"/>
      <c r="I9" s="94"/>
      <c r="J9" s="63"/>
      <c r="K9" s="64"/>
      <c r="L9" s="63"/>
      <c r="M9" s="64"/>
      <c r="N9" s="63"/>
      <c r="O9" s="64"/>
      <c r="P9" s="51"/>
      <c r="Q9" s="32"/>
      <c r="R9" s="19"/>
      <c r="S9" s="184"/>
    </row>
    <row r="10" spans="1:19" ht="12.75" customHeight="1">
      <c r="A10" s="187" t="s">
        <v>91</v>
      </c>
      <c r="B10" s="188"/>
      <c r="C10" s="43" t="s">
        <v>5</v>
      </c>
      <c r="D10" s="65"/>
      <c r="E10" s="66"/>
      <c r="F10" s="65"/>
      <c r="G10" s="66"/>
      <c r="H10" s="84"/>
      <c r="I10" s="95"/>
      <c r="J10" s="65"/>
      <c r="K10" s="66"/>
      <c r="L10" s="65"/>
      <c r="M10" s="66"/>
      <c r="N10" s="65"/>
      <c r="O10" s="66"/>
      <c r="P10" s="52"/>
      <c r="Q10" s="33"/>
      <c r="R10" s="20">
        <f t="shared" si="0"/>
        <v>0</v>
      </c>
      <c r="S10" s="191">
        <f>R10+R11</f>
        <v>0</v>
      </c>
    </row>
    <row r="11" spans="1:19" ht="21" customHeight="1" thickBot="1">
      <c r="A11" s="189"/>
      <c r="B11" s="190"/>
      <c r="C11" s="149" t="s">
        <v>87</v>
      </c>
      <c r="D11" s="67"/>
      <c r="E11" s="68"/>
      <c r="F11" s="67"/>
      <c r="G11" s="68"/>
      <c r="H11" s="85"/>
      <c r="I11" s="96"/>
      <c r="J11" s="67"/>
      <c r="K11" s="68"/>
      <c r="L11" s="67"/>
      <c r="M11" s="68"/>
      <c r="N11" s="67"/>
      <c r="O11" s="68"/>
      <c r="P11" s="53"/>
      <c r="Q11" s="34"/>
      <c r="R11" s="21">
        <f t="shared" si="0"/>
        <v>0</v>
      </c>
      <c r="S11" s="192"/>
    </row>
    <row r="12" spans="1:19" ht="29.25" customHeight="1">
      <c r="A12" s="169" t="s">
        <v>7</v>
      </c>
      <c r="B12" s="170"/>
      <c r="C12" s="44"/>
      <c r="D12" s="69"/>
      <c r="E12" s="70"/>
      <c r="F12" s="69"/>
      <c r="G12" s="70"/>
      <c r="H12" s="86"/>
      <c r="I12" s="97"/>
      <c r="J12" s="69"/>
      <c r="K12" s="70"/>
      <c r="L12" s="69"/>
      <c r="M12" s="70"/>
      <c r="N12" s="69"/>
      <c r="O12" s="70"/>
      <c r="P12" s="54"/>
      <c r="Q12" s="35"/>
      <c r="R12" s="22">
        <f t="shared" si="0"/>
        <v>0</v>
      </c>
      <c r="S12" s="171">
        <f>R12+R13</f>
        <v>5</v>
      </c>
    </row>
    <row r="13" spans="1:19" ht="20.25" customHeight="1" thickBot="1">
      <c r="A13" s="173" t="s">
        <v>8</v>
      </c>
      <c r="B13" s="174"/>
      <c r="C13" s="45"/>
      <c r="D13" s="71"/>
      <c r="E13" s="72"/>
      <c r="F13" s="71"/>
      <c r="G13" s="72"/>
      <c r="H13" s="87"/>
      <c r="I13" s="98"/>
      <c r="J13" s="71">
        <v>5</v>
      </c>
      <c r="K13" s="72"/>
      <c r="L13" s="71"/>
      <c r="M13" s="72"/>
      <c r="N13" s="71"/>
      <c r="O13" s="72"/>
      <c r="P13" s="55"/>
      <c r="Q13" s="36"/>
      <c r="R13" s="23">
        <f t="shared" si="0"/>
        <v>5</v>
      </c>
      <c r="S13" s="172"/>
    </row>
    <row r="14" spans="1:19" ht="12.75">
      <c r="A14" s="8" t="s">
        <v>11</v>
      </c>
      <c r="B14" s="9"/>
      <c r="C14" s="46"/>
      <c r="D14" s="73"/>
      <c r="E14" s="74"/>
      <c r="F14" s="73"/>
      <c r="G14" s="74"/>
      <c r="H14" s="88"/>
      <c r="I14" s="99"/>
      <c r="J14" s="73"/>
      <c r="K14" s="74"/>
      <c r="L14" s="73"/>
      <c r="M14" s="74"/>
      <c r="N14" s="73"/>
      <c r="O14" s="74"/>
      <c r="P14" s="56"/>
      <c r="Q14" s="37"/>
      <c r="R14" s="25">
        <f t="shared" si="0"/>
        <v>0</v>
      </c>
      <c r="S14" s="175">
        <f>R18+R17+R16+R15+R14</f>
        <v>41.001000000000005</v>
      </c>
    </row>
    <row r="15" spans="1:19" ht="19.5" customHeight="1">
      <c r="A15" s="178" t="s">
        <v>6</v>
      </c>
      <c r="B15" s="179"/>
      <c r="C15" s="47"/>
      <c r="D15" s="75"/>
      <c r="E15" s="76"/>
      <c r="F15" s="75"/>
      <c r="G15" s="76"/>
      <c r="H15" s="89"/>
      <c r="I15" s="100"/>
      <c r="J15" s="75"/>
      <c r="K15" s="76"/>
      <c r="L15" s="75"/>
      <c r="M15" s="76"/>
      <c r="N15" s="75"/>
      <c r="O15" s="76"/>
      <c r="P15" s="57"/>
      <c r="Q15" s="38"/>
      <c r="R15" s="26">
        <f t="shared" si="0"/>
        <v>0</v>
      </c>
      <c r="S15" s="176"/>
    </row>
    <row r="16" spans="1:19" ht="13.5" customHeight="1">
      <c r="A16" s="180" t="s">
        <v>10</v>
      </c>
      <c r="B16" s="181"/>
      <c r="C16" s="47"/>
      <c r="D16" s="75">
        <v>2</v>
      </c>
      <c r="E16" s="76"/>
      <c r="F16" s="75">
        <v>5</v>
      </c>
      <c r="G16" s="76"/>
      <c r="H16" s="89">
        <v>2</v>
      </c>
      <c r="I16" s="100"/>
      <c r="J16" s="75">
        <v>5</v>
      </c>
      <c r="K16" s="76"/>
      <c r="L16" s="75">
        <v>2</v>
      </c>
      <c r="M16" s="76"/>
      <c r="N16" s="75">
        <v>2.5</v>
      </c>
      <c r="O16" s="76"/>
      <c r="P16" s="57"/>
      <c r="Q16" s="38"/>
      <c r="R16" s="26">
        <f t="shared" si="0"/>
        <v>18.5</v>
      </c>
      <c r="S16" s="176"/>
    </row>
    <row r="17" spans="1:19" ht="18.75" customHeight="1">
      <c r="A17" s="178" t="s">
        <v>14</v>
      </c>
      <c r="B17" s="179"/>
      <c r="C17" s="47"/>
      <c r="D17" s="75"/>
      <c r="E17" s="76"/>
      <c r="F17" s="75"/>
      <c r="G17" s="76"/>
      <c r="H17" s="89"/>
      <c r="I17" s="100"/>
      <c r="J17" s="75"/>
      <c r="K17" s="76"/>
      <c r="L17" s="75"/>
      <c r="M17" s="76"/>
      <c r="N17" s="75"/>
      <c r="O17" s="76"/>
      <c r="P17" s="57"/>
      <c r="Q17" s="38"/>
      <c r="R17" s="26">
        <f t="shared" si="0"/>
        <v>0</v>
      </c>
      <c r="S17" s="176"/>
    </row>
    <row r="18" spans="1:19" ht="13.5" thickBot="1">
      <c r="A18" s="13" t="s">
        <v>9</v>
      </c>
      <c r="B18" s="14"/>
      <c r="C18" s="48"/>
      <c r="D18" s="77">
        <v>15.74</v>
      </c>
      <c r="E18" s="78"/>
      <c r="F18" s="77">
        <v>2.261</v>
      </c>
      <c r="G18" s="78"/>
      <c r="H18" s="90"/>
      <c r="I18" s="101"/>
      <c r="J18" s="77"/>
      <c r="K18" s="78"/>
      <c r="L18" s="77">
        <v>2</v>
      </c>
      <c r="M18" s="78"/>
      <c r="N18" s="77"/>
      <c r="O18" s="78"/>
      <c r="P18" s="58">
        <v>2.5</v>
      </c>
      <c r="Q18" s="39"/>
      <c r="R18" s="27">
        <f t="shared" si="0"/>
        <v>22.501</v>
      </c>
      <c r="S18" s="177"/>
    </row>
    <row r="19" spans="1:18" s="4" customFormat="1" ht="13.5" thickBot="1">
      <c r="A19" s="164" t="s">
        <v>28</v>
      </c>
      <c r="B19" s="165"/>
      <c r="C19" s="165"/>
      <c r="D19" s="79">
        <f>SUM(D5:D18)</f>
        <v>65.03999999999999</v>
      </c>
      <c r="E19" s="80">
        <f aca="true" t="shared" si="1" ref="E19:Q19">SUM(E5:E18)</f>
        <v>0</v>
      </c>
      <c r="F19" s="79">
        <f t="shared" si="1"/>
        <v>27.261</v>
      </c>
      <c r="G19" s="80">
        <f t="shared" si="1"/>
        <v>0</v>
      </c>
      <c r="H19" s="91">
        <f t="shared" si="1"/>
        <v>2</v>
      </c>
      <c r="I19" s="102">
        <f t="shared" si="1"/>
        <v>0</v>
      </c>
      <c r="J19" s="79">
        <f t="shared" si="1"/>
        <v>44</v>
      </c>
      <c r="K19" s="80">
        <f t="shared" si="1"/>
        <v>0</v>
      </c>
      <c r="L19" s="79">
        <f t="shared" si="1"/>
        <v>10</v>
      </c>
      <c r="M19" s="80">
        <f t="shared" si="1"/>
        <v>0</v>
      </c>
      <c r="N19" s="79">
        <f t="shared" si="1"/>
        <v>16</v>
      </c>
      <c r="O19" s="80">
        <f t="shared" si="1"/>
        <v>0</v>
      </c>
      <c r="P19" s="28">
        <f t="shared" si="1"/>
        <v>3.5</v>
      </c>
      <c r="Q19" s="29">
        <f t="shared" si="1"/>
        <v>0</v>
      </c>
      <c r="R19" s="24">
        <f>D19+E19+F19+G19+H19+I19+J19+K19+L19+M19+N19+O19+P19+Q19</f>
        <v>167.801</v>
      </c>
    </row>
    <row r="20" spans="1:17" ht="21" customHeight="1" thickBot="1">
      <c r="A20" s="166" t="s">
        <v>27</v>
      </c>
      <c r="B20" s="167"/>
      <c r="C20" s="168"/>
      <c r="D20" s="160">
        <f>D19</f>
        <v>65.03999999999999</v>
      </c>
      <c r="E20" s="163"/>
      <c r="F20" s="160">
        <f>F19+G19</f>
        <v>27.261</v>
      </c>
      <c r="G20" s="163"/>
      <c r="H20" s="160">
        <f>H19+I19</f>
        <v>2</v>
      </c>
      <c r="I20" s="163"/>
      <c r="J20" s="160">
        <f>J19+K19</f>
        <v>44</v>
      </c>
      <c r="K20" s="163"/>
      <c r="L20" s="160">
        <f>L19+M19</f>
        <v>10</v>
      </c>
      <c r="M20" s="163"/>
      <c r="N20" s="160">
        <f>N19+O19</f>
        <v>16</v>
      </c>
      <c r="O20" s="163"/>
      <c r="P20" s="160">
        <f>P19+Q19</f>
        <v>3.5</v>
      </c>
      <c r="Q20" s="161"/>
    </row>
    <row r="21" spans="4:17" ht="12.75">
      <c r="D21" s="162" t="s">
        <v>15</v>
      </c>
      <c r="E21" s="162"/>
      <c r="F21" s="162" t="s">
        <v>18</v>
      </c>
      <c r="G21" s="162"/>
      <c r="H21" s="162" t="s">
        <v>19</v>
      </c>
      <c r="I21" s="162"/>
      <c r="J21" s="162" t="s">
        <v>20</v>
      </c>
      <c r="K21" s="162"/>
      <c r="L21" s="162" t="s">
        <v>21</v>
      </c>
      <c r="M21" s="162"/>
      <c r="N21" s="162" t="s">
        <v>22</v>
      </c>
      <c r="O21" s="162"/>
      <c r="P21" s="162" t="s">
        <v>23</v>
      </c>
      <c r="Q21" s="162"/>
    </row>
  </sheetData>
  <mergeCells count="38">
    <mergeCell ref="A5:B5"/>
    <mergeCell ref="A9:B9"/>
    <mergeCell ref="A10:B11"/>
    <mergeCell ref="H3:I3"/>
    <mergeCell ref="A4:C4"/>
    <mergeCell ref="A17:B17"/>
    <mergeCell ref="I1:J1"/>
    <mergeCell ref="A19:C19"/>
    <mergeCell ref="A1:C3"/>
    <mergeCell ref="A12:B12"/>
    <mergeCell ref="A13:B13"/>
    <mergeCell ref="A15:B15"/>
    <mergeCell ref="A16:B16"/>
    <mergeCell ref="D3:E3"/>
    <mergeCell ref="F3:G3"/>
    <mergeCell ref="J3:K3"/>
    <mergeCell ref="L3:M3"/>
    <mergeCell ref="N3:O3"/>
    <mergeCell ref="S14:S18"/>
    <mergeCell ref="S5:S9"/>
    <mergeCell ref="S10:S11"/>
    <mergeCell ref="S12:S13"/>
    <mergeCell ref="P3:Q3"/>
    <mergeCell ref="A20:C20"/>
    <mergeCell ref="D20:E20"/>
    <mergeCell ref="F20:G20"/>
    <mergeCell ref="H20:I20"/>
    <mergeCell ref="J20:K20"/>
    <mergeCell ref="L20:M20"/>
    <mergeCell ref="N20:O20"/>
    <mergeCell ref="P20:Q20"/>
    <mergeCell ref="L21:M21"/>
    <mergeCell ref="N21:O21"/>
    <mergeCell ref="P21:Q21"/>
    <mergeCell ref="D21:E21"/>
    <mergeCell ref="F21:G21"/>
    <mergeCell ref="H21:I21"/>
    <mergeCell ref="J21:K21"/>
  </mergeCells>
  <printOptions/>
  <pageMargins left="0.75" right="0.75" top="1" bottom="1" header="0.5" footer="0.5"/>
  <pageSetup fitToHeight="1" fitToWidth="1" horizontalDpi="600" verticalDpi="600" orientation="landscape" paperSize="9" scale="98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1"/>
  <sheetViews>
    <sheetView workbookViewId="0" topLeftCell="A10">
      <selection activeCell="D21" sqref="D21:E21"/>
    </sheetView>
  </sheetViews>
  <sheetFormatPr defaultColWidth="9.140625" defaultRowHeight="12.75"/>
  <cols>
    <col min="1" max="1" width="9.140625" style="1" customWidth="1"/>
    <col min="2" max="2" width="5.28125" style="1" customWidth="1"/>
    <col min="3" max="3" width="9.28125" style="1" customWidth="1"/>
    <col min="4" max="4" width="6.7109375" style="1" customWidth="1"/>
    <col min="5" max="5" width="7.28125" style="1" customWidth="1"/>
    <col min="6" max="7" width="7.140625" style="1" customWidth="1"/>
    <col min="8" max="8" width="6.421875" style="1" customWidth="1"/>
    <col min="9" max="9" width="6.7109375" style="1" customWidth="1"/>
    <col min="10" max="10" width="7.00390625" style="1" customWidth="1"/>
    <col min="11" max="11" width="6.7109375" style="1" customWidth="1"/>
    <col min="12" max="12" width="6.57421875" style="1" customWidth="1"/>
    <col min="13" max="13" width="6.421875" style="1" customWidth="1"/>
    <col min="14" max="14" width="7.28125" style="1" customWidth="1"/>
    <col min="15" max="15" width="6.421875" style="1" customWidth="1"/>
    <col min="16" max="16" width="6.57421875" style="1" customWidth="1"/>
    <col min="17" max="17" width="6.7109375" style="1" customWidth="1"/>
    <col min="18" max="18" width="6.57421875" style="4" customWidth="1"/>
    <col min="19" max="19" width="8.57421875" style="1" customWidth="1"/>
    <col min="20" max="16384" width="9.140625" style="1" customWidth="1"/>
  </cols>
  <sheetData>
    <row r="1" spans="1:11" ht="13.5" thickBot="1">
      <c r="A1" s="199" t="s">
        <v>70</v>
      </c>
      <c r="B1" s="200"/>
      <c r="C1" s="201"/>
      <c r="E1" s="3" t="s">
        <v>24</v>
      </c>
      <c r="G1" s="16" t="s">
        <v>26</v>
      </c>
      <c r="H1" s="15"/>
      <c r="I1" s="208">
        <f>R19</f>
        <v>167.64</v>
      </c>
      <c r="J1" s="209"/>
      <c r="K1" s="2" t="s">
        <v>2</v>
      </c>
    </row>
    <row r="2" spans="1:3" ht="12.75">
      <c r="A2" s="202"/>
      <c r="B2" s="203"/>
      <c r="C2" s="204"/>
    </row>
    <row r="3" spans="1:18" ht="13.5" thickBot="1">
      <c r="A3" s="205"/>
      <c r="B3" s="206"/>
      <c r="C3" s="207"/>
      <c r="D3" s="210" t="s">
        <v>15</v>
      </c>
      <c r="E3" s="211"/>
      <c r="F3" s="197" t="s">
        <v>18</v>
      </c>
      <c r="G3" s="198"/>
      <c r="H3" s="197" t="s">
        <v>82</v>
      </c>
      <c r="I3" s="198"/>
      <c r="J3" s="197" t="s">
        <v>83</v>
      </c>
      <c r="K3" s="198"/>
      <c r="L3" s="197" t="s">
        <v>80</v>
      </c>
      <c r="M3" s="198"/>
      <c r="N3" s="197" t="s">
        <v>81</v>
      </c>
      <c r="O3" s="198"/>
      <c r="P3" s="197" t="s">
        <v>78</v>
      </c>
      <c r="Q3" s="198"/>
      <c r="R3" s="10"/>
    </row>
    <row r="4" spans="1:19" ht="40.5" customHeight="1" thickBot="1">
      <c r="A4" s="195" t="s">
        <v>63</v>
      </c>
      <c r="B4" s="195"/>
      <c r="C4" s="196"/>
      <c r="D4" s="11" t="s">
        <v>17</v>
      </c>
      <c r="E4" s="11" t="s">
        <v>16</v>
      </c>
      <c r="F4" s="11" t="s">
        <v>17</v>
      </c>
      <c r="G4" s="11" t="s">
        <v>16</v>
      </c>
      <c r="H4" s="11" t="s">
        <v>17</v>
      </c>
      <c r="I4" s="11" t="s">
        <v>16</v>
      </c>
      <c r="J4" s="11" t="s">
        <v>17</v>
      </c>
      <c r="K4" s="11" t="s">
        <v>16</v>
      </c>
      <c r="L4" s="11" t="s">
        <v>17</v>
      </c>
      <c r="M4" s="11" t="s">
        <v>16</v>
      </c>
      <c r="N4" s="11" t="s">
        <v>17</v>
      </c>
      <c r="O4" s="11" t="s">
        <v>16</v>
      </c>
      <c r="P4" s="11" t="s">
        <v>17</v>
      </c>
      <c r="Q4" s="12" t="s">
        <v>16</v>
      </c>
      <c r="R4" s="104" t="s">
        <v>25</v>
      </c>
      <c r="S4" s="103" t="s">
        <v>29</v>
      </c>
    </row>
    <row r="5" spans="1:19" ht="39.75" customHeight="1">
      <c r="A5" s="193" t="s">
        <v>3</v>
      </c>
      <c r="B5" s="194"/>
      <c r="C5" s="40" t="s">
        <v>12</v>
      </c>
      <c r="D5" s="59">
        <v>19.5</v>
      </c>
      <c r="E5" s="60"/>
      <c r="F5" s="59">
        <v>23</v>
      </c>
      <c r="G5" s="60"/>
      <c r="H5" s="81"/>
      <c r="I5" s="92"/>
      <c r="J5" s="59"/>
      <c r="K5" s="60"/>
      <c r="L5" s="59">
        <v>6</v>
      </c>
      <c r="M5" s="60"/>
      <c r="N5" s="59"/>
      <c r="O5" s="60"/>
      <c r="P5" s="49"/>
      <c r="Q5" s="30"/>
      <c r="R5" s="17">
        <f>D5+E5+F5+G5+H5+I5+J5+K5+L5+M5+N5+O5+P5+Q5</f>
        <v>48.5</v>
      </c>
      <c r="S5" s="182">
        <f>R5+R6+R7+R8</f>
        <v>109.3</v>
      </c>
    </row>
    <row r="6" spans="1:19" ht="12.75">
      <c r="A6" s="6"/>
      <c r="B6" s="7"/>
      <c r="C6" s="41" t="s">
        <v>1</v>
      </c>
      <c r="D6" s="61">
        <v>19.8</v>
      </c>
      <c r="E6" s="62"/>
      <c r="F6" s="61"/>
      <c r="G6" s="62"/>
      <c r="H6" s="82"/>
      <c r="I6" s="93"/>
      <c r="J6" s="61"/>
      <c r="K6" s="62"/>
      <c r="L6" s="61"/>
      <c r="M6" s="62"/>
      <c r="N6" s="61"/>
      <c r="O6" s="62"/>
      <c r="P6" s="50">
        <v>1</v>
      </c>
      <c r="Q6" s="31"/>
      <c r="R6" s="18">
        <f aca="true" t="shared" si="0" ref="R6:R18">D6+E6+F6+G6+H6+I6+J6+K6+L6+M6+N6+O6+P6+Q6</f>
        <v>20.8</v>
      </c>
      <c r="S6" s="183"/>
    </row>
    <row r="7" spans="1:19" ht="12.75">
      <c r="A7" s="6"/>
      <c r="B7" s="7"/>
      <c r="C7" s="41" t="s">
        <v>0</v>
      </c>
      <c r="D7" s="61">
        <v>10</v>
      </c>
      <c r="E7" s="62"/>
      <c r="F7" s="61"/>
      <c r="G7" s="62"/>
      <c r="H7" s="82"/>
      <c r="I7" s="93"/>
      <c r="J7" s="61">
        <v>20</v>
      </c>
      <c r="K7" s="62"/>
      <c r="L7" s="61"/>
      <c r="M7" s="62"/>
      <c r="N7" s="61"/>
      <c r="O7" s="62"/>
      <c r="P7" s="50"/>
      <c r="Q7" s="31"/>
      <c r="R7" s="18">
        <f t="shared" si="0"/>
        <v>30</v>
      </c>
      <c r="S7" s="183"/>
    </row>
    <row r="8" spans="1:19" ht="12.75">
      <c r="A8" s="6"/>
      <c r="B8" s="7"/>
      <c r="C8" s="41" t="s">
        <v>13</v>
      </c>
      <c r="D8" s="61">
        <v>10</v>
      </c>
      <c r="E8" s="62"/>
      <c r="F8" s="61"/>
      <c r="G8" s="62"/>
      <c r="H8" s="82"/>
      <c r="I8" s="93"/>
      <c r="J8" s="61"/>
      <c r="K8" s="62"/>
      <c r="L8" s="61"/>
      <c r="M8" s="62"/>
      <c r="N8" s="61"/>
      <c r="O8" s="62"/>
      <c r="P8" s="50"/>
      <c r="Q8" s="31"/>
      <c r="R8" s="18">
        <f t="shared" si="0"/>
        <v>10</v>
      </c>
      <c r="S8" s="183"/>
    </row>
    <row r="9" spans="1:19" ht="20.25" customHeight="1" thickBot="1">
      <c r="A9" s="185" t="s">
        <v>4</v>
      </c>
      <c r="B9" s="186"/>
      <c r="C9" s="42"/>
      <c r="D9" s="63"/>
      <c r="E9" s="64"/>
      <c r="F9" s="63"/>
      <c r="G9" s="64"/>
      <c r="H9" s="83"/>
      <c r="I9" s="94"/>
      <c r="J9" s="63"/>
      <c r="K9" s="64"/>
      <c r="L9" s="63"/>
      <c r="M9" s="64"/>
      <c r="N9" s="63"/>
      <c r="O9" s="64"/>
      <c r="P9" s="51"/>
      <c r="Q9" s="32"/>
      <c r="R9" s="19"/>
      <c r="S9" s="184"/>
    </row>
    <row r="10" spans="1:19" ht="12.75" customHeight="1">
      <c r="A10" s="187" t="s">
        <v>91</v>
      </c>
      <c r="B10" s="188"/>
      <c r="C10" s="43" t="s">
        <v>5</v>
      </c>
      <c r="D10" s="65"/>
      <c r="E10" s="66"/>
      <c r="F10" s="65"/>
      <c r="G10" s="66"/>
      <c r="H10" s="84"/>
      <c r="I10" s="95"/>
      <c r="J10" s="65"/>
      <c r="K10" s="66"/>
      <c r="L10" s="65"/>
      <c r="M10" s="66"/>
      <c r="N10" s="65"/>
      <c r="O10" s="66"/>
      <c r="P10" s="52"/>
      <c r="Q10" s="33"/>
      <c r="R10" s="20">
        <f t="shared" si="0"/>
        <v>0</v>
      </c>
      <c r="S10" s="191">
        <f>R10+R11</f>
        <v>0</v>
      </c>
    </row>
    <row r="11" spans="1:19" ht="21" customHeight="1" thickBot="1">
      <c r="A11" s="189"/>
      <c r="B11" s="190"/>
      <c r="C11" s="149" t="s">
        <v>87</v>
      </c>
      <c r="D11" s="67"/>
      <c r="E11" s="68"/>
      <c r="F11" s="67"/>
      <c r="G11" s="68"/>
      <c r="H11" s="85"/>
      <c r="I11" s="96"/>
      <c r="J11" s="67"/>
      <c r="K11" s="68"/>
      <c r="L11" s="67"/>
      <c r="M11" s="68"/>
      <c r="N11" s="67"/>
      <c r="O11" s="68"/>
      <c r="P11" s="53"/>
      <c r="Q11" s="34"/>
      <c r="R11" s="21">
        <f t="shared" si="0"/>
        <v>0</v>
      </c>
      <c r="S11" s="192"/>
    </row>
    <row r="12" spans="1:19" ht="29.25" customHeight="1">
      <c r="A12" s="169" t="s">
        <v>7</v>
      </c>
      <c r="B12" s="170"/>
      <c r="C12" s="44"/>
      <c r="D12" s="69"/>
      <c r="E12" s="70"/>
      <c r="F12" s="69"/>
      <c r="G12" s="70"/>
      <c r="H12" s="86"/>
      <c r="I12" s="97"/>
      <c r="J12" s="69"/>
      <c r="K12" s="70"/>
      <c r="L12" s="69"/>
      <c r="M12" s="70"/>
      <c r="N12" s="69"/>
      <c r="O12" s="70"/>
      <c r="P12" s="54"/>
      <c r="Q12" s="35"/>
      <c r="R12" s="22">
        <f t="shared" si="0"/>
        <v>0</v>
      </c>
      <c r="S12" s="171">
        <f>R12+R13</f>
        <v>12</v>
      </c>
    </row>
    <row r="13" spans="1:19" ht="20.25" customHeight="1" thickBot="1">
      <c r="A13" s="173" t="s">
        <v>8</v>
      </c>
      <c r="B13" s="174"/>
      <c r="C13" s="45"/>
      <c r="D13" s="71">
        <v>10</v>
      </c>
      <c r="E13" s="72"/>
      <c r="F13" s="71"/>
      <c r="G13" s="72"/>
      <c r="H13" s="87"/>
      <c r="I13" s="98"/>
      <c r="J13" s="71">
        <v>2</v>
      </c>
      <c r="K13" s="72"/>
      <c r="L13" s="71"/>
      <c r="M13" s="72"/>
      <c r="N13" s="71"/>
      <c r="O13" s="72"/>
      <c r="P13" s="55"/>
      <c r="Q13" s="36"/>
      <c r="R13" s="23">
        <f t="shared" si="0"/>
        <v>12</v>
      </c>
      <c r="S13" s="172"/>
    </row>
    <row r="14" spans="1:19" ht="12.75">
      <c r="A14" s="8" t="s">
        <v>11</v>
      </c>
      <c r="B14" s="9"/>
      <c r="C14" s="46"/>
      <c r="D14" s="73"/>
      <c r="E14" s="74"/>
      <c r="F14" s="73"/>
      <c r="G14" s="74"/>
      <c r="H14" s="88"/>
      <c r="I14" s="99"/>
      <c r="J14" s="73"/>
      <c r="K14" s="74"/>
      <c r="L14" s="73"/>
      <c r="M14" s="74"/>
      <c r="N14" s="73"/>
      <c r="O14" s="74"/>
      <c r="P14" s="56"/>
      <c r="Q14" s="37"/>
      <c r="R14" s="25">
        <f t="shared" si="0"/>
        <v>0</v>
      </c>
      <c r="S14" s="175">
        <f>R18+R17+R16+R15+R14</f>
        <v>46.34</v>
      </c>
    </row>
    <row r="15" spans="1:19" ht="19.5" customHeight="1">
      <c r="A15" s="178" t="s">
        <v>6</v>
      </c>
      <c r="B15" s="179"/>
      <c r="C15" s="47"/>
      <c r="D15" s="75"/>
      <c r="E15" s="76"/>
      <c r="F15" s="75"/>
      <c r="G15" s="76"/>
      <c r="H15" s="89"/>
      <c r="I15" s="100"/>
      <c r="J15" s="75"/>
      <c r="K15" s="76"/>
      <c r="L15" s="75"/>
      <c r="M15" s="76"/>
      <c r="N15" s="75"/>
      <c r="O15" s="76"/>
      <c r="P15" s="57"/>
      <c r="Q15" s="38"/>
      <c r="R15" s="26">
        <f t="shared" si="0"/>
        <v>0</v>
      </c>
      <c r="S15" s="176"/>
    </row>
    <row r="16" spans="1:19" ht="13.5" customHeight="1">
      <c r="A16" s="180" t="s">
        <v>10</v>
      </c>
      <c r="B16" s="181"/>
      <c r="C16" s="47"/>
      <c r="D16" s="75">
        <v>4</v>
      </c>
      <c r="E16" s="76"/>
      <c r="F16" s="75">
        <v>5</v>
      </c>
      <c r="G16" s="76"/>
      <c r="H16" s="89">
        <v>2</v>
      </c>
      <c r="I16" s="100"/>
      <c r="J16" s="75">
        <v>2</v>
      </c>
      <c r="K16" s="76"/>
      <c r="L16" s="75">
        <v>2</v>
      </c>
      <c r="M16" s="76"/>
      <c r="N16" s="75">
        <v>2.5</v>
      </c>
      <c r="O16" s="76"/>
      <c r="P16" s="57"/>
      <c r="Q16" s="38"/>
      <c r="R16" s="26">
        <f t="shared" si="0"/>
        <v>17.5</v>
      </c>
      <c r="S16" s="176"/>
    </row>
    <row r="17" spans="1:19" ht="18.75" customHeight="1">
      <c r="A17" s="178" t="s">
        <v>14</v>
      </c>
      <c r="B17" s="179"/>
      <c r="C17" s="47"/>
      <c r="D17" s="75">
        <v>4</v>
      </c>
      <c r="E17" s="76"/>
      <c r="F17" s="75"/>
      <c r="G17" s="76"/>
      <c r="H17" s="89"/>
      <c r="I17" s="100"/>
      <c r="J17" s="75"/>
      <c r="K17" s="76"/>
      <c r="L17" s="75"/>
      <c r="M17" s="76"/>
      <c r="N17" s="75"/>
      <c r="O17" s="76"/>
      <c r="P17" s="57"/>
      <c r="Q17" s="38"/>
      <c r="R17" s="26">
        <f t="shared" si="0"/>
        <v>4</v>
      </c>
      <c r="S17" s="176"/>
    </row>
    <row r="18" spans="1:19" ht="13.5" thickBot="1">
      <c r="A18" s="13" t="s">
        <v>9</v>
      </c>
      <c r="B18" s="14"/>
      <c r="C18" s="48"/>
      <c r="D18" s="77">
        <v>17.74</v>
      </c>
      <c r="E18" s="78"/>
      <c r="F18" s="77">
        <v>2.6</v>
      </c>
      <c r="G18" s="78"/>
      <c r="H18" s="90"/>
      <c r="I18" s="101"/>
      <c r="J18" s="77"/>
      <c r="K18" s="78"/>
      <c r="L18" s="77">
        <v>2</v>
      </c>
      <c r="M18" s="78"/>
      <c r="N18" s="77"/>
      <c r="O18" s="78"/>
      <c r="P18" s="58">
        <v>2.5</v>
      </c>
      <c r="Q18" s="39"/>
      <c r="R18" s="27">
        <f t="shared" si="0"/>
        <v>24.84</v>
      </c>
      <c r="S18" s="177"/>
    </row>
    <row r="19" spans="1:18" s="4" customFormat="1" ht="13.5" thickBot="1">
      <c r="A19" s="164" t="s">
        <v>28</v>
      </c>
      <c r="B19" s="165"/>
      <c r="C19" s="165"/>
      <c r="D19" s="79">
        <f>SUM(D5:D18)</f>
        <v>95.03999999999999</v>
      </c>
      <c r="E19" s="80">
        <f aca="true" t="shared" si="1" ref="E19:Q19">SUM(E5:E18)</f>
        <v>0</v>
      </c>
      <c r="F19" s="79">
        <f t="shared" si="1"/>
        <v>30.6</v>
      </c>
      <c r="G19" s="80">
        <f t="shared" si="1"/>
        <v>0</v>
      </c>
      <c r="H19" s="91">
        <f t="shared" si="1"/>
        <v>2</v>
      </c>
      <c r="I19" s="102">
        <f t="shared" si="1"/>
        <v>0</v>
      </c>
      <c r="J19" s="79">
        <f t="shared" si="1"/>
        <v>24</v>
      </c>
      <c r="K19" s="80">
        <f t="shared" si="1"/>
        <v>0</v>
      </c>
      <c r="L19" s="79">
        <f t="shared" si="1"/>
        <v>10</v>
      </c>
      <c r="M19" s="80">
        <f t="shared" si="1"/>
        <v>0</v>
      </c>
      <c r="N19" s="79">
        <f t="shared" si="1"/>
        <v>2.5</v>
      </c>
      <c r="O19" s="80">
        <f t="shared" si="1"/>
        <v>0</v>
      </c>
      <c r="P19" s="28">
        <f t="shared" si="1"/>
        <v>3.5</v>
      </c>
      <c r="Q19" s="29">
        <f t="shared" si="1"/>
        <v>0</v>
      </c>
      <c r="R19" s="24">
        <f>D19+E19+F19+G19+H19+I19+J19+K19+L19+M19+N19+O19+P19+Q19</f>
        <v>167.64</v>
      </c>
    </row>
    <row r="20" spans="1:17" ht="21" customHeight="1" thickBot="1">
      <c r="A20" s="166" t="s">
        <v>27</v>
      </c>
      <c r="B20" s="167"/>
      <c r="C20" s="168"/>
      <c r="D20" s="160">
        <f>D19</f>
        <v>95.03999999999999</v>
      </c>
      <c r="E20" s="163"/>
      <c r="F20" s="160">
        <f>F19+G19</f>
        <v>30.6</v>
      </c>
      <c r="G20" s="163"/>
      <c r="H20" s="160">
        <f>H19+I19</f>
        <v>2</v>
      </c>
      <c r="I20" s="163"/>
      <c r="J20" s="160">
        <f>J19+K19</f>
        <v>24</v>
      </c>
      <c r="K20" s="163"/>
      <c r="L20" s="160">
        <f>L19+M19</f>
        <v>10</v>
      </c>
      <c r="M20" s="163"/>
      <c r="N20" s="160">
        <f>N19+O19</f>
        <v>2.5</v>
      </c>
      <c r="O20" s="163"/>
      <c r="P20" s="160">
        <f>P19+Q19</f>
        <v>3.5</v>
      </c>
      <c r="Q20" s="161"/>
    </row>
    <row r="21" spans="4:17" ht="12.75">
      <c r="D21" s="162" t="s">
        <v>15</v>
      </c>
      <c r="E21" s="162"/>
      <c r="F21" s="162" t="s">
        <v>18</v>
      </c>
      <c r="G21" s="162"/>
      <c r="H21" s="162" t="s">
        <v>19</v>
      </c>
      <c r="I21" s="162"/>
      <c r="J21" s="162" t="s">
        <v>20</v>
      </c>
      <c r="K21" s="162"/>
      <c r="L21" s="162" t="s">
        <v>21</v>
      </c>
      <c r="M21" s="162"/>
      <c r="N21" s="162" t="s">
        <v>22</v>
      </c>
      <c r="O21" s="162"/>
      <c r="P21" s="162" t="s">
        <v>23</v>
      </c>
      <c r="Q21" s="162"/>
    </row>
  </sheetData>
  <mergeCells count="38">
    <mergeCell ref="A5:B5"/>
    <mergeCell ref="A9:B9"/>
    <mergeCell ref="A10:B11"/>
    <mergeCell ref="H3:I3"/>
    <mergeCell ref="A4:C4"/>
    <mergeCell ref="A17:B17"/>
    <mergeCell ref="A19:C19"/>
    <mergeCell ref="I1:J1"/>
    <mergeCell ref="A1:C3"/>
    <mergeCell ref="A12:B12"/>
    <mergeCell ref="A13:B13"/>
    <mergeCell ref="A15:B15"/>
    <mergeCell ref="A16:B16"/>
    <mergeCell ref="D3:E3"/>
    <mergeCell ref="F3:G3"/>
    <mergeCell ref="J3:K3"/>
    <mergeCell ref="L3:M3"/>
    <mergeCell ref="N3:O3"/>
    <mergeCell ref="S14:S18"/>
    <mergeCell ref="S5:S9"/>
    <mergeCell ref="S10:S11"/>
    <mergeCell ref="S12:S13"/>
    <mergeCell ref="P3:Q3"/>
    <mergeCell ref="A20:C20"/>
    <mergeCell ref="D20:E20"/>
    <mergeCell ref="F20:G20"/>
    <mergeCell ref="H20:I20"/>
    <mergeCell ref="J20:K20"/>
    <mergeCell ref="L20:M20"/>
    <mergeCell ref="N20:O20"/>
    <mergeCell ref="P20:Q20"/>
    <mergeCell ref="L21:M21"/>
    <mergeCell ref="N21:O21"/>
    <mergeCell ref="P21:Q21"/>
    <mergeCell ref="D21:E21"/>
    <mergeCell ref="F21:G21"/>
    <mergeCell ref="H21:I21"/>
    <mergeCell ref="J21:K21"/>
  </mergeCells>
  <printOptions/>
  <pageMargins left="0.75" right="0.75" top="1" bottom="1" header="0.5" footer="0.5"/>
  <pageSetup fitToHeight="1" fitToWidth="1" horizontalDpi="600" verticalDpi="600" orientation="landscape" paperSize="9" scale="98"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1"/>
  <sheetViews>
    <sheetView workbookViewId="0" topLeftCell="A7">
      <selection activeCell="D21" sqref="D21:E21"/>
    </sheetView>
  </sheetViews>
  <sheetFormatPr defaultColWidth="9.140625" defaultRowHeight="12.75"/>
  <cols>
    <col min="1" max="1" width="9.140625" style="1" customWidth="1"/>
    <col min="2" max="2" width="5.28125" style="1" customWidth="1"/>
    <col min="3" max="3" width="9.28125" style="1" customWidth="1"/>
    <col min="4" max="4" width="6.7109375" style="1" customWidth="1"/>
    <col min="5" max="5" width="7.28125" style="1" customWidth="1"/>
    <col min="6" max="7" width="7.140625" style="1" customWidth="1"/>
    <col min="8" max="8" width="6.421875" style="1" customWidth="1"/>
    <col min="9" max="9" width="6.7109375" style="1" customWidth="1"/>
    <col min="10" max="10" width="7.00390625" style="1" customWidth="1"/>
    <col min="11" max="11" width="6.7109375" style="1" customWidth="1"/>
    <col min="12" max="12" width="6.57421875" style="1" customWidth="1"/>
    <col min="13" max="13" width="6.421875" style="1" customWidth="1"/>
    <col min="14" max="14" width="7.28125" style="1" customWidth="1"/>
    <col min="15" max="15" width="6.421875" style="1" customWidth="1"/>
    <col min="16" max="16" width="6.57421875" style="1" customWidth="1"/>
    <col min="17" max="17" width="6.7109375" style="1" customWidth="1"/>
    <col min="18" max="18" width="14.7109375" style="4" customWidth="1"/>
    <col min="19" max="19" width="8.57421875" style="1" customWidth="1"/>
    <col min="20" max="16384" width="9.140625" style="1" customWidth="1"/>
  </cols>
  <sheetData>
    <row r="1" spans="1:11" ht="13.5" thickBot="1">
      <c r="A1" s="199" t="s">
        <v>84</v>
      </c>
      <c r="B1" s="200"/>
      <c r="C1" s="201"/>
      <c r="E1" s="3" t="s">
        <v>24</v>
      </c>
      <c r="G1" s="16" t="s">
        <v>26</v>
      </c>
      <c r="H1" s="15"/>
      <c r="I1" s="208">
        <f>R19</f>
        <v>84.74</v>
      </c>
      <c r="J1" s="209"/>
      <c r="K1" s="2" t="s">
        <v>2</v>
      </c>
    </row>
    <row r="2" spans="1:3" ht="12.75">
      <c r="A2" s="202"/>
      <c r="B2" s="203"/>
      <c r="C2" s="204"/>
    </row>
    <row r="3" spans="1:18" ht="13.5" thickBot="1">
      <c r="A3" s="205"/>
      <c r="B3" s="206"/>
      <c r="C3" s="207"/>
      <c r="D3" s="210" t="s">
        <v>15</v>
      </c>
      <c r="E3" s="211"/>
      <c r="F3" s="197" t="s">
        <v>18</v>
      </c>
      <c r="G3" s="198"/>
      <c r="H3" s="197" t="s">
        <v>82</v>
      </c>
      <c r="I3" s="198"/>
      <c r="J3" s="197" t="s">
        <v>83</v>
      </c>
      <c r="K3" s="198"/>
      <c r="L3" s="197" t="s">
        <v>80</v>
      </c>
      <c r="M3" s="198"/>
      <c r="N3" s="197" t="s">
        <v>81</v>
      </c>
      <c r="O3" s="198"/>
      <c r="P3" s="197" t="s">
        <v>78</v>
      </c>
      <c r="Q3" s="198"/>
      <c r="R3" s="10"/>
    </row>
    <row r="4" spans="1:19" ht="40.5" customHeight="1" thickBot="1">
      <c r="A4" s="195" t="s">
        <v>64</v>
      </c>
      <c r="B4" s="195"/>
      <c r="C4" s="196"/>
      <c r="D4" s="11" t="s">
        <v>17</v>
      </c>
      <c r="E4" s="11" t="s">
        <v>16</v>
      </c>
      <c r="F4" s="11" t="s">
        <v>17</v>
      </c>
      <c r="G4" s="11" t="s">
        <v>16</v>
      </c>
      <c r="H4" s="11" t="s">
        <v>17</v>
      </c>
      <c r="I4" s="11" t="s">
        <v>16</v>
      </c>
      <c r="J4" s="11" t="s">
        <v>17</v>
      </c>
      <c r="K4" s="11" t="s">
        <v>16</v>
      </c>
      <c r="L4" s="11" t="s">
        <v>17</v>
      </c>
      <c r="M4" s="11" t="s">
        <v>16</v>
      </c>
      <c r="N4" s="11" t="s">
        <v>17</v>
      </c>
      <c r="O4" s="11" t="s">
        <v>16</v>
      </c>
      <c r="P4" s="11" t="s">
        <v>17</v>
      </c>
      <c r="Q4" s="12" t="s">
        <v>16</v>
      </c>
      <c r="R4" s="104" t="s">
        <v>25</v>
      </c>
      <c r="S4" s="103" t="s">
        <v>29</v>
      </c>
    </row>
    <row r="5" spans="1:19" ht="39.75" customHeight="1">
      <c r="A5" s="193" t="s">
        <v>3</v>
      </c>
      <c r="B5" s="194"/>
      <c r="C5" s="40" t="s">
        <v>12</v>
      </c>
      <c r="D5" s="59">
        <v>52</v>
      </c>
      <c r="E5" s="60"/>
      <c r="F5" s="59"/>
      <c r="G5" s="60"/>
      <c r="H5" s="81"/>
      <c r="I5" s="92"/>
      <c r="J5" s="59"/>
      <c r="K5" s="60"/>
      <c r="L5" s="59">
        <v>6</v>
      </c>
      <c r="M5" s="60"/>
      <c r="N5" s="59"/>
      <c r="O5" s="60"/>
      <c r="P5" s="49"/>
      <c r="Q5" s="30"/>
      <c r="R5" s="17">
        <f>D5+E5+F5+G5+H5+I5+J5+K5+L5+M5+N5+O5+P5+Q5</f>
        <v>58</v>
      </c>
      <c r="S5" s="182">
        <f>R5+R6+R7+R8</f>
        <v>59</v>
      </c>
    </row>
    <row r="6" spans="1:19" ht="12.75">
      <c r="A6" s="6"/>
      <c r="B6" s="7"/>
      <c r="C6" s="41" t="s">
        <v>1</v>
      </c>
      <c r="D6" s="61"/>
      <c r="E6" s="62"/>
      <c r="F6" s="61"/>
      <c r="G6" s="62"/>
      <c r="H6" s="82"/>
      <c r="I6" s="93"/>
      <c r="J6" s="61"/>
      <c r="K6" s="62"/>
      <c r="L6" s="61"/>
      <c r="M6" s="62"/>
      <c r="N6" s="61"/>
      <c r="O6" s="62"/>
      <c r="P6" s="50">
        <v>1</v>
      </c>
      <c r="Q6" s="31"/>
      <c r="R6" s="18">
        <f aca="true" t="shared" si="0" ref="R6:R18">D6+E6+F6+G6+H6+I6+J6+K6+L6+M6+N6+O6+P6+Q6</f>
        <v>1</v>
      </c>
      <c r="S6" s="183"/>
    </row>
    <row r="7" spans="1:19" ht="12.75">
      <c r="A7" s="6"/>
      <c r="B7" s="7"/>
      <c r="C7" s="41" t="s">
        <v>0</v>
      </c>
      <c r="D7" s="61"/>
      <c r="E7" s="62"/>
      <c r="F7" s="61"/>
      <c r="G7" s="62"/>
      <c r="H7" s="82"/>
      <c r="I7" s="93"/>
      <c r="J7" s="61"/>
      <c r="K7" s="62"/>
      <c r="L7" s="61"/>
      <c r="M7" s="62"/>
      <c r="N7" s="61"/>
      <c r="O7" s="62"/>
      <c r="P7" s="50"/>
      <c r="Q7" s="31"/>
      <c r="R7" s="18">
        <f t="shared" si="0"/>
        <v>0</v>
      </c>
      <c r="S7" s="183"/>
    </row>
    <row r="8" spans="1:19" ht="12.75">
      <c r="A8" s="6"/>
      <c r="B8" s="7"/>
      <c r="C8" s="41" t="s">
        <v>13</v>
      </c>
      <c r="D8" s="61"/>
      <c r="E8" s="62"/>
      <c r="F8" s="61"/>
      <c r="G8" s="62"/>
      <c r="H8" s="82"/>
      <c r="I8" s="93"/>
      <c r="J8" s="61"/>
      <c r="K8" s="62"/>
      <c r="L8" s="61"/>
      <c r="M8" s="62"/>
      <c r="N8" s="61"/>
      <c r="O8" s="62"/>
      <c r="P8" s="50"/>
      <c r="Q8" s="31"/>
      <c r="R8" s="18">
        <f t="shared" si="0"/>
        <v>0</v>
      </c>
      <c r="S8" s="183"/>
    </row>
    <row r="9" spans="1:19" ht="20.25" customHeight="1" thickBot="1">
      <c r="A9" s="185" t="s">
        <v>4</v>
      </c>
      <c r="B9" s="186"/>
      <c r="C9" s="42"/>
      <c r="D9" s="63"/>
      <c r="E9" s="64"/>
      <c r="F9" s="63"/>
      <c r="G9" s="64"/>
      <c r="H9" s="83"/>
      <c r="I9" s="94"/>
      <c r="J9" s="63"/>
      <c r="K9" s="64"/>
      <c r="L9" s="63"/>
      <c r="M9" s="64"/>
      <c r="N9" s="63"/>
      <c r="O9" s="64"/>
      <c r="P9" s="51"/>
      <c r="Q9" s="32"/>
      <c r="R9" s="19"/>
      <c r="S9" s="184"/>
    </row>
    <row r="10" spans="1:19" ht="12.75" customHeight="1">
      <c r="A10" s="187" t="s">
        <v>91</v>
      </c>
      <c r="B10" s="188"/>
      <c r="C10" s="43" t="s">
        <v>5</v>
      </c>
      <c r="D10" s="65"/>
      <c r="E10" s="66"/>
      <c r="F10" s="65"/>
      <c r="G10" s="66"/>
      <c r="H10" s="84"/>
      <c r="I10" s="95"/>
      <c r="J10" s="65"/>
      <c r="K10" s="66"/>
      <c r="L10" s="65"/>
      <c r="M10" s="66"/>
      <c r="N10" s="65"/>
      <c r="O10" s="66"/>
      <c r="P10" s="52"/>
      <c r="Q10" s="33"/>
      <c r="R10" s="20">
        <f t="shared" si="0"/>
        <v>0</v>
      </c>
      <c r="S10" s="191">
        <f>R10+R11</f>
        <v>0</v>
      </c>
    </row>
    <row r="11" spans="1:19" ht="21" customHeight="1" thickBot="1">
      <c r="A11" s="189"/>
      <c r="B11" s="190"/>
      <c r="C11" s="149" t="s">
        <v>87</v>
      </c>
      <c r="D11" s="67"/>
      <c r="E11" s="68"/>
      <c r="F11" s="67"/>
      <c r="G11" s="68"/>
      <c r="H11" s="85"/>
      <c r="I11" s="96"/>
      <c r="J11" s="67"/>
      <c r="K11" s="68"/>
      <c r="L11" s="67"/>
      <c r="M11" s="68"/>
      <c r="N11" s="67"/>
      <c r="O11" s="68"/>
      <c r="P11" s="53"/>
      <c r="Q11" s="34"/>
      <c r="R11" s="21">
        <f t="shared" si="0"/>
        <v>0</v>
      </c>
      <c r="S11" s="192"/>
    </row>
    <row r="12" spans="1:19" ht="29.25" customHeight="1">
      <c r="A12" s="169" t="s">
        <v>7</v>
      </c>
      <c r="B12" s="170"/>
      <c r="C12" s="44"/>
      <c r="D12" s="69"/>
      <c r="E12" s="70"/>
      <c r="F12" s="69"/>
      <c r="G12" s="70"/>
      <c r="H12" s="86"/>
      <c r="I12" s="97"/>
      <c r="J12" s="69"/>
      <c r="K12" s="70"/>
      <c r="L12" s="69"/>
      <c r="M12" s="70"/>
      <c r="N12" s="69"/>
      <c r="O12" s="70"/>
      <c r="P12" s="54"/>
      <c r="Q12" s="35"/>
      <c r="R12" s="22">
        <f t="shared" si="0"/>
        <v>0</v>
      </c>
      <c r="S12" s="171">
        <f>R12+R13</f>
        <v>0</v>
      </c>
    </row>
    <row r="13" spans="1:19" ht="20.25" customHeight="1" thickBot="1">
      <c r="A13" s="173" t="s">
        <v>8</v>
      </c>
      <c r="B13" s="174"/>
      <c r="C13" s="45"/>
      <c r="D13" s="71"/>
      <c r="E13" s="72"/>
      <c r="F13" s="71"/>
      <c r="G13" s="72"/>
      <c r="H13" s="87"/>
      <c r="I13" s="98"/>
      <c r="J13" s="71"/>
      <c r="K13" s="72"/>
      <c r="L13" s="71"/>
      <c r="M13" s="72"/>
      <c r="N13" s="71"/>
      <c r="O13" s="72"/>
      <c r="P13" s="55"/>
      <c r="Q13" s="36"/>
      <c r="R13" s="23">
        <f t="shared" si="0"/>
        <v>0</v>
      </c>
      <c r="S13" s="172"/>
    </row>
    <row r="14" spans="1:19" ht="12.75">
      <c r="A14" s="8" t="s">
        <v>11</v>
      </c>
      <c r="B14" s="9"/>
      <c r="C14" s="46"/>
      <c r="D14" s="73"/>
      <c r="E14" s="74"/>
      <c r="F14" s="73"/>
      <c r="G14" s="74"/>
      <c r="H14" s="88"/>
      <c r="I14" s="99"/>
      <c r="J14" s="73"/>
      <c r="K14" s="74"/>
      <c r="L14" s="73"/>
      <c r="M14" s="74"/>
      <c r="N14" s="73"/>
      <c r="O14" s="74"/>
      <c r="P14" s="56"/>
      <c r="Q14" s="37"/>
      <c r="R14" s="25">
        <f t="shared" si="0"/>
        <v>0</v>
      </c>
      <c r="S14" s="175">
        <f>R18+R17+R16+R15+R14</f>
        <v>25.740000000000002</v>
      </c>
    </row>
    <row r="15" spans="1:19" ht="19.5" customHeight="1">
      <c r="A15" s="178" t="s">
        <v>6</v>
      </c>
      <c r="B15" s="179"/>
      <c r="C15" s="47"/>
      <c r="D15" s="75"/>
      <c r="E15" s="76"/>
      <c r="F15" s="75"/>
      <c r="G15" s="76"/>
      <c r="H15" s="89"/>
      <c r="I15" s="100"/>
      <c r="J15" s="75"/>
      <c r="K15" s="76"/>
      <c r="L15" s="75"/>
      <c r="M15" s="76"/>
      <c r="N15" s="75"/>
      <c r="O15" s="76"/>
      <c r="P15" s="57"/>
      <c r="Q15" s="38"/>
      <c r="R15" s="26">
        <f t="shared" si="0"/>
        <v>0</v>
      </c>
      <c r="S15" s="176"/>
    </row>
    <row r="16" spans="1:19" ht="13.5" customHeight="1">
      <c r="A16" s="180" t="s">
        <v>10</v>
      </c>
      <c r="B16" s="181"/>
      <c r="C16" s="47"/>
      <c r="D16" s="75"/>
      <c r="E16" s="76"/>
      <c r="F16" s="75"/>
      <c r="G16" s="76"/>
      <c r="H16" s="89">
        <v>2</v>
      </c>
      <c r="I16" s="100"/>
      <c r="J16" s="75"/>
      <c r="K16" s="76"/>
      <c r="L16" s="75">
        <v>2</v>
      </c>
      <c r="M16" s="76"/>
      <c r="N16" s="75">
        <v>2.5</v>
      </c>
      <c r="O16" s="76"/>
      <c r="P16" s="57"/>
      <c r="Q16" s="38"/>
      <c r="R16" s="26">
        <f t="shared" si="0"/>
        <v>6.5</v>
      </c>
      <c r="S16" s="176"/>
    </row>
    <row r="17" spans="1:19" ht="18.75" customHeight="1">
      <c r="A17" s="178" t="s">
        <v>14</v>
      </c>
      <c r="B17" s="179"/>
      <c r="C17" s="47"/>
      <c r="D17" s="75"/>
      <c r="E17" s="76"/>
      <c r="F17" s="75"/>
      <c r="G17" s="76"/>
      <c r="H17" s="89"/>
      <c r="I17" s="100"/>
      <c r="J17" s="75"/>
      <c r="K17" s="76"/>
      <c r="L17" s="75"/>
      <c r="M17" s="76"/>
      <c r="N17" s="75"/>
      <c r="O17" s="76"/>
      <c r="P17" s="57"/>
      <c r="Q17" s="38"/>
      <c r="R17" s="26">
        <f>D17+E17+F17+G17+H17+I17+J17+K17+L17+M17+N17+O17+P17+Q17</f>
        <v>0</v>
      </c>
      <c r="S17" s="176"/>
    </row>
    <row r="18" spans="1:19" ht="13.5" thickBot="1">
      <c r="A18" s="13" t="s">
        <v>9</v>
      </c>
      <c r="B18" s="14"/>
      <c r="C18" s="48"/>
      <c r="D18" s="77">
        <v>15.74</v>
      </c>
      <c r="E18" s="78"/>
      <c r="F18" s="77"/>
      <c r="G18" s="78"/>
      <c r="H18" s="90"/>
      <c r="I18" s="101"/>
      <c r="J18" s="77"/>
      <c r="K18" s="78"/>
      <c r="L18" s="77">
        <v>2</v>
      </c>
      <c r="M18" s="78"/>
      <c r="N18" s="77"/>
      <c r="O18" s="78"/>
      <c r="P18" s="58">
        <v>1.5</v>
      </c>
      <c r="Q18" s="39"/>
      <c r="R18" s="27">
        <f t="shared" si="0"/>
        <v>19.240000000000002</v>
      </c>
      <c r="S18" s="177"/>
    </row>
    <row r="19" spans="1:18" s="4" customFormat="1" ht="13.5" thickBot="1">
      <c r="A19" s="164" t="s">
        <v>28</v>
      </c>
      <c r="B19" s="165"/>
      <c r="C19" s="165"/>
      <c r="D19" s="79">
        <f>SUM(D5:D18)</f>
        <v>67.74</v>
      </c>
      <c r="E19" s="80">
        <f aca="true" t="shared" si="1" ref="E19:Q19">SUM(E5:E18)</f>
        <v>0</v>
      </c>
      <c r="F19" s="79">
        <f t="shared" si="1"/>
        <v>0</v>
      </c>
      <c r="G19" s="80">
        <f t="shared" si="1"/>
        <v>0</v>
      </c>
      <c r="H19" s="91">
        <f t="shared" si="1"/>
        <v>2</v>
      </c>
      <c r="I19" s="102">
        <f t="shared" si="1"/>
        <v>0</v>
      </c>
      <c r="J19" s="79">
        <f t="shared" si="1"/>
        <v>0</v>
      </c>
      <c r="K19" s="80">
        <f t="shared" si="1"/>
        <v>0</v>
      </c>
      <c r="L19" s="79">
        <f t="shared" si="1"/>
        <v>10</v>
      </c>
      <c r="M19" s="80">
        <f t="shared" si="1"/>
        <v>0</v>
      </c>
      <c r="N19" s="79">
        <f t="shared" si="1"/>
        <v>2.5</v>
      </c>
      <c r="O19" s="80">
        <f t="shared" si="1"/>
        <v>0</v>
      </c>
      <c r="P19" s="28">
        <f t="shared" si="1"/>
        <v>2.5</v>
      </c>
      <c r="Q19" s="29">
        <f t="shared" si="1"/>
        <v>0</v>
      </c>
      <c r="R19" s="24">
        <f>D19+E19+F19+G19+H19+I19+J19+K19+L19+M19+N19+O19+P19+Q19</f>
        <v>84.74</v>
      </c>
    </row>
    <row r="20" spans="1:17" ht="21" customHeight="1" thickBot="1">
      <c r="A20" s="166" t="s">
        <v>27</v>
      </c>
      <c r="B20" s="167"/>
      <c r="C20" s="168"/>
      <c r="D20" s="160">
        <f>D19</f>
        <v>67.74</v>
      </c>
      <c r="E20" s="163"/>
      <c r="F20" s="160">
        <f>F19+G19</f>
        <v>0</v>
      </c>
      <c r="G20" s="163"/>
      <c r="H20" s="160">
        <f>H19+I19</f>
        <v>2</v>
      </c>
      <c r="I20" s="163"/>
      <c r="J20" s="160">
        <f>J19+K19</f>
        <v>0</v>
      </c>
      <c r="K20" s="163"/>
      <c r="L20" s="160">
        <f>L19+M19</f>
        <v>10</v>
      </c>
      <c r="M20" s="163"/>
      <c r="N20" s="160">
        <f>N19+O19</f>
        <v>2.5</v>
      </c>
      <c r="O20" s="163"/>
      <c r="P20" s="160">
        <f>P19+Q19</f>
        <v>2.5</v>
      </c>
      <c r="Q20" s="161"/>
    </row>
    <row r="21" spans="4:17" ht="12.75">
      <c r="D21" s="162" t="s">
        <v>15</v>
      </c>
      <c r="E21" s="162"/>
      <c r="F21" s="162" t="s">
        <v>18</v>
      </c>
      <c r="G21" s="162"/>
      <c r="H21" s="162" t="s">
        <v>19</v>
      </c>
      <c r="I21" s="162"/>
      <c r="J21" s="162" t="s">
        <v>20</v>
      </c>
      <c r="K21" s="162"/>
      <c r="L21" s="162" t="s">
        <v>21</v>
      </c>
      <c r="M21" s="162"/>
      <c r="N21" s="162" t="s">
        <v>22</v>
      </c>
      <c r="O21" s="162"/>
      <c r="P21" s="162" t="s">
        <v>23</v>
      </c>
      <c r="Q21" s="162"/>
    </row>
  </sheetData>
  <mergeCells count="38">
    <mergeCell ref="P20:Q20"/>
    <mergeCell ref="D21:E21"/>
    <mergeCell ref="F21:G21"/>
    <mergeCell ref="H21:I21"/>
    <mergeCell ref="J21:K21"/>
    <mergeCell ref="L21:M21"/>
    <mergeCell ref="N21:O21"/>
    <mergeCell ref="P21:Q21"/>
    <mergeCell ref="H20:I20"/>
    <mergeCell ref="J20:K20"/>
    <mergeCell ref="L20:M20"/>
    <mergeCell ref="N20:O20"/>
    <mergeCell ref="A19:C19"/>
    <mergeCell ref="A20:C20"/>
    <mergeCell ref="D20:E20"/>
    <mergeCell ref="F20:G20"/>
    <mergeCell ref="A12:B12"/>
    <mergeCell ref="S12:S13"/>
    <mergeCell ref="A13:B13"/>
    <mergeCell ref="S14:S18"/>
    <mergeCell ref="A15:B15"/>
    <mergeCell ref="A16:B16"/>
    <mergeCell ref="A17:B17"/>
    <mergeCell ref="S5:S9"/>
    <mergeCell ref="A9:B9"/>
    <mergeCell ref="A10:B11"/>
    <mergeCell ref="S10:S11"/>
    <mergeCell ref="A5:B5"/>
    <mergeCell ref="A4:C4"/>
    <mergeCell ref="L3:M3"/>
    <mergeCell ref="N3:O3"/>
    <mergeCell ref="P3:Q3"/>
    <mergeCell ref="A1:C3"/>
    <mergeCell ref="I1:J1"/>
    <mergeCell ref="D3:E3"/>
    <mergeCell ref="F3:G3"/>
    <mergeCell ref="H3:I3"/>
    <mergeCell ref="J3:K3"/>
  </mergeCells>
  <printOptions/>
  <pageMargins left="0.75" right="0.75" top="1" bottom="1" header="0.5" footer="0.5"/>
  <pageSetup fitToHeight="1" fitToWidth="1" horizontalDpi="600" verticalDpi="600" orientation="landscape" paperSize="9" scale="92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25"/>
  <sheetViews>
    <sheetView workbookViewId="0" topLeftCell="A13">
      <selection activeCell="I29" sqref="I29"/>
    </sheetView>
  </sheetViews>
  <sheetFormatPr defaultColWidth="9.140625" defaultRowHeight="12.75"/>
  <cols>
    <col min="1" max="1" width="9.140625" style="1" customWidth="1"/>
    <col min="2" max="2" width="5.28125" style="1" customWidth="1"/>
    <col min="3" max="3" width="9.28125" style="1" customWidth="1"/>
    <col min="4" max="4" width="6.7109375" style="1" customWidth="1"/>
    <col min="5" max="5" width="7.28125" style="1" customWidth="1"/>
    <col min="6" max="7" width="7.140625" style="1" customWidth="1"/>
    <col min="8" max="8" width="6.421875" style="1" customWidth="1"/>
    <col min="9" max="9" width="6.7109375" style="1" customWidth="1"/>
    <col min="10" max="10" width="7.00390625" style="1" customWidth="1"/>
    <col min="11" max="11" width="6.7109375" style="1" customWidth="1"/>
    <col min="12" max="12" width="6.57421875" style="1" customWidth="1"/>
    <col min="13" max="13" width="6.421875" style="1" customWidth="1"/>
    <col min="14" max="14" width="7.28125" style="1" customWidth="1"/>
    <col min="15" max="15" width="6.421875" style="1" customWidth="1"/>
    <col min="16" max="16" width="6.57421875" style="1" customWidth="1"/>
    <col min="17" max="17" width="6.7109375" style="1" customWidth="1"/>
    <col min="18" max="18" width="12.140625" style="4" customWidth="1"/>
    <col min="19" max="16384" width="9.140625" style="1" customWidth="1"/>
  </cols>
  <sheetData>
    <row r="1" spans="1:11" ht="13.5" thickBot="1">
      <c r="A1" s="199" t="s">
        <v>86</v>
      </c>
      <c r="B1" s="200"/>
      <c r="C1" s="201"/>
      <c r="E1" s="3" t="s">
        <v>24</v>
      </c>
      <c r="G1" s="16" t="s">
        <v>26</v>
      </c>
      <c r="H1" s="15"/>
      <c r="I1" s="208">
        <f>R21</f>
        <v>6465.344</v>
      </c>
      <c r="J1" s="209"/>
      <c r="K1" s="2" t="s">
        <v>2</v>
      </c>
    </row>
    <row r="2" spans="1:3" ht="12.75">
      <c r="A2" s="202"/>
      <c r="B2" s="203"/>
      <c r="C2" s="204"/>
    </row>
    <row r="3" spans="1:18" ht="13.5" thickBot="1">
      <c r="A3" s="205"/>
      <c r="B3" s="206"/>
      <c r="C3" s="207"/>
      <c r="D3" s="210" t="s">
        <v>15</v>
      </c>
      <c r="E3" s="211"/>
      <c r="F3" s="197" t="s">
        <v>18</v>
      </c>
      <c r="G3" s="198"/>
      <c r="H3" s="197" t="s">
        <v>79</v>
      </c>
      <c r="I3" s="198"/>
      <c r="J3" s="197" t="s">
        <v>83</v>
      </c>
      <c r="K3" s="198"/>
      <c r="L3" s="197" t="s">
        <v>80</v>
      </c>
      <c r="M3" s="198"/>
      <c r="N3" s="197" t="s">
        <v>81</v>
      </c>
      <c r="O3" s="198"/>
      <c r="P3" s="197" t="s">
        <v>78</v>
      </c>
      <c r="Q3" s="198"/>
      <c r="R3" s="10"/>
    </row>
    <row r="4" spans="1:18" ht="40.5" customHeight="1" thickBot="1">
      <c r="A4" s="5"/>
      <c r="B4" s="5"/>
      <c r="C4" s="5"/>
      <c r="D4" s="11" t="s">
        <v>17</v>
      </c>
      <c r="E4" s="11" t="s">
        <v>16</v>
      </c>
      <c r="F4" s="11" t="s">
        <v>17</v>
      </c>
      <c r="G4" s="11" t="s">
        <v>16</v>
      </c>
      <c r="H4" s="11" t="s">
        <v>17</v>
      </c>
      <c r="I4" s="11" t="s">
        <v>16</v>
      </c>
      <c r="J4" s="11" t="s">
        <v>17</v>
      </c>
      <c r="K4" s="11" t="s">
        <v>16</v>
      </c>
      <c r="L4" s="11" t="s">
        <v>17</v>
      </c>
      <c r="M4" s="11" t="s">
        <v>16</v>
      </c>
      <c r="N4" s="11" t="s">
        <v>17</v>
      </c>
      <c r="O4" s="11" t="s">
        <v>16</v>
      </c>
      <c r="P4" s="11" t="s">
        <v>17</v>
      </c>
      <c r="Q4" s="12" t="s">
        <v>16</v>
      </c>
      <c r="R4" s="104" t="s">
        <v>25</v>
      </c>
    </row>
    <row r="5" spans="1:18" ht="18" customHeight="1">
      <c r="A5" s="222" t="s">
        <v>37</v>
      </c>
      <c r="B5" s="223"/>
      <c r="C5" s="224"/>
      <c r="D5" s="129">
        <v>96.9</v>
      </c>
      <c r="E5" s="130"/>
      <c r="F5" s="129">
        <v>121.306</v>
      </c>
      <c r="G5" s="130"/>
      <c r="H5" s="131">
        <v>2</v>
      </c>
      <c r="I5" s="132"/>
      <c r="J5" s="129">
        <v>24</v>
      </c>
      <c r="K5" s="130"/>
      <c r="L5" s="129">
        <v>20</v>
      </c>
      <c r="M5" s="130"/>
      <c r="N5" s="129">
        <v>17.75</v>
      </c>
      <c r="O5" s="130">
        <v>19.5</v>
      </c>
      <c r="P5" s="133">
        <v>3.5</v>
      </c>
      <c r="Q5" s="134"/>
      <c r="R5" s="126">
        <f>D5+E5+F5+G5+H5+I5+J5+K5+L5+M5+N5+O5+P5+Q5</f>
        <v>304.956</v>
      </c>
    </row>
    <row r="6" spans="1:18" ht="18" customHeight="1">
      <c r="A6" s="225" t="s">
        <v>38</v>
      </c>
      <c r="B6" s="226"/>
      <c r="C6" s="227"/>
      <c r="D6" s="135">
        <v>70.04</v>
      </c>
      <c r="E6" s="136"/>
      <c r="F6" s="135">
        <v>52.296</v>
      </c>
      <c r="G6" s="136"/>
      <c r="H6" s="137">
        <v>22</v>
      </c>
      <c r="I6" s="138"/>
      <c r="J6" s="135">
        <v>37</v>
      </c>
      <c r="K6" s="136"/>
      <c r="L6" s="135">
        <v>10</v>
      </c>
      <c r="M6" s="136"/>
      <c r="N6" s="135">
        <v>81</v>
      </c>
      <c r="O6" s="136">
        <v>10</v>
      </c>
      <c r="P6" s="139">
        <v>3.5</v>
      </c>
      <c r="Q6" s="140"/>
      <c r="R6" s="127">
        <f aca="true" t="shared" si="0" ref="R6:R20">D6+E6+F6+G6+H6+I6+J6+K6+L6+M6+N6+O6+P6+Q6</f>
        <v>285.836</v>
      </c>
    </row>
    <row r="7" spans="1:18" ht="18" customHeight="1">
      <c r="A7" s="225" t="s">
        <v>50</v>
      </c>
      <c r="B7" s="226"/>
      <c r="C7" s="227"/>
      <c r="D7" s="135">
        <v>65.04</v>
      </c>
      <c r="E7" s="136"/>
      <c r="F7" s="135">
        <v>15.017</v>
      </c>
      <c r="G7" s="136"/>
      <c r="H7" s="137">
        <v>2</v>
      </c>
      <c r="I7" s="138"/>
      <c r="J7" s="135">
        <v>10</v>
      </c>
      <c r="K7" s="136"/>
      <c r="L7" s="135">
        <v>10</v>
      </c>
      <c r="M7" s="136"/>
      <c r="N7" s="135">
        <v>2.5</v>
      </c>
      <c r="O7" s="136"/>
      <c r="P7" s="139">
        <v>82.5</v>
      </c>
      <c r="Q7" s="140"/>
      <c r="R7" s="127">
        <f t="shared" si="0"/>
        <v>187.05700000000002</v>
      </c>
    </row>
    <row r="8" spans="1:18" ht="18" customHeight="1">
      <c r="A8" s="225" t="s">
        <v>40</v>
      </c>
      <c r="B8" s="226"/>
      <c r="C8" s="227"/>
      <c r="D8" s="135">
        <v>70.04</v>
      </c>
      <c r="E8" s="136"/>
      <c r="F8" s="135">
        <v>47.296</v>
      </c>
      <c r="G8" s="136"/>
      <c r="H8" s="137">
        <v>2</v>
      </c>
      <c r="I8" s="138"/>
      <c r="J8" s="135"/>
      <c r="K8" s="136"/>
      <c r="L8" s="135">
        <v>50</v>
      </c>
      <c r="M8" s="136"/>
      <c r="N8" s="135">
        <v>27.5</v>
      </c>
      <c r="O8" s="136"/>
      <c r="P8" s="139">
        <v>32.5</v>
      </c>
      <c r="Q8" s="140"/>
      <c r="R8" s="127">
        <f t="shared" si="0"/>
        <v>229.336</v>
      </c>
    </row>
    <row r="9" spans="1:18" ht="18" customHeight="1" thickBot="1">
      <c r="A9" s="225" t="s">
        <v>39</v>
      </c>
      <c r="B9" s="226"/>
      <c r="C9" s="227"/>
      <c r="D9" s="141">
        <v>201.54</v>
      </c>
      <c r="E9" s="142"/>
      <c r="F9" s="141">
        <v>98.551</v>
      </c>
      <c r="G9" s="142"/>
      <c r="H9" s="143">
        <v>2</v>
      </c>
      <c r="I9" s="144"/>
      <c r="J9" s="141">
        <v>410</v>
      </c>
      <c r="K9" s="142"/>
      <c r="L9" s="141">
        <v>202</v>
      </c>
      <c r="M9" s="142"/>
      <c r="N9" s="141">
        <v>80</v>
      </c>
      <c r="O9" s="142"/>
      <c r="P9" s="145">
        <v>3.5</v>
      </c>
      <c r="Q9" s="146"/>
      <c r="R9" s="127">
        <f t="shared" si="0"/>
        <v>997.591</v>
      </c>
    </row>
    <row r="10" spans="1:18" ht="18" customHeight="1">
      <c r="A10" s="225" t="s">
        <v>41</v>
      </c>
      <c r="B10" s="226"/>
      <c r="C10" s="227"/>
      <c r="D10" s="129">
        <v>188.51</v>
      </c>
      <c r="E10" s="130"/>
      <c r="F10" s="129">
        <v>41.165</v>
      </c>
      <c r="G10" s="130"/>
      <c r="H10" s="131">
        <v>106</v>
      </c>
      <c r="I10" s="132"/>
      <c r="J10" s="129">
        <v>156</v>
      </c>
      <c r="K10" s="130"/>
      <c r="L10" s="129">
        <v>15</v>
      </c>
      <c r="M10" s="130"/>
      <c r="N10" s="129">
        <v>25</v>
      </c>
      <c r="O10" s="130"/>
      <c r="P10" s="133">
        <v>17.5</v>
      </c>
      <c r="Q10" s="134"/>
      <c r="R10" s="126">
        <f t="shared" si="0"/>
        <v>549.175</v>
      </c>
    </row>
    <row r="11" spans="1:18" ht="18" customHeight="1" thickBot="1">
      <c r="A11" s="225" t="s">
        <v>42</v>
      </c>
      <c r="B11" s="226"/>
      <c r="C11" s="227"/>
      <c r="D11" s="141">
        <v>280.6</v>
      </c>
      <c r="E11" s="142"/>
      <c r="F11" s="141">
        <v>63.357</v>
      </c>
      <c r="G11" s="142"/>
      <c r="H11" s="143">
        <v>2</v>
      </c>
      <c r="I11" s="144"/>
      <c r="J11" s="141"/>
      <c r="K11" s="142"/>
      <c r="L11" s="141">
        <v>10</v>
      </c>
      <c r="M11" s="142"/>
      <c r="N11" s="141">
        <v>2.5</v>
      </c>
      <c r="O11" s="142"/>
      <c r="P11" s="145">
        <v>3.5</v>
      </c>
      <c r="Q11" s="146"/>
      <c r="R11" s="128">
        <f t="shared" si="0"/>
        <v>361.957</v>
      </c>
    </row>
    <row r="12" spans="1:18" ht="18" customHeight="1">
      <c r="A12" s="225" t="s">
        <v>51</v>
      </c>
      <c r="B12" s="226"/>
      <c r="C12" s="227"/>
      <c r="D12" s="129">
        <v>253.54</v>
      </c>
      <c r="E12" s="130"/>
      <c r="F12" s="129">
        <v>40.618</v>
      </c>
      <c r="G12" s="130"/>
      <c r="H12" s="131">
        <v>2</v>
      </c>
      <c r="I12" s="132"/>
      <c r="J12" s="129"/>
      <c r="K12" s="130"/>
      <c r="L12" s="129">
        <v>10</v>
      </c>
      <c r="M12" s="130"/>
      <c r="N12" s="129">
        <v>2.5</v>
      </c>
      <c r="O12" s="130"/>
      <c r="P12" s="133">
        <v>3.5</v>
      </c>
      <c r="Q12" s="134"/>
      <c r="R12" s="126">
        <f t="shared" si="0"/>
        <v>312.158</v>
      </c>
    </row>
    <row r="13" spans="1:18" ht="18" customHeight="1" thickBot="1">
      <c r="A13" s="225" t="s">
        <v>43</v>
      </c>
      <c r="B13" s="226"/>
      <c r="C13" s="227"/>
      <c r="D13" s="141">
        <v>298.54</v>
      </c>
      <c r="E13" s="142"/>
      <c r="F13" s="141">
        <v>40.618</v>
      </c>
      <c r="G13" s="142"/>
      <c r="H13" s="143">
        <v>32</v>
      </c>
      <c r="I13" s="144"/>
      <c r="J13" s="141">
        <v>14</v>
      </c>
      <c r="K13" s="142"/>
      <c r="L13" s="141">
        <v>10</v>
      </c>
      <c r="M13" s="142"/>
      <c r="N13" s="141">
        <v>2.5</v>
      </c>
      <c r="O13" s="142"/>
      <c r="P13" s="145">
        <v>3.5</v>
      </c>
      <c r="Q13" s="146"/>
      <c r="R13" s="128">
        <f t="shared" si="0"/>
        <v>401.158</v>
      </c>
    </row>
    <row r="14" spans="1:18" ht="18" customHeight="1">
      <c r="A14" s="225" t="s">
        <v>52</v>
      </c>
      <c r="B14" s="226"/>
      <c r="C14" s="227"/>
      <c r="D14" s="129">
        <v>95.04</v>
      </c>
      <c r="E14" s="130"/>
      <c r="F14" s="129">
        <v>15.904</v>
      </c>
      <c r="G14" s="130"/>
      <c r="H14" s="131">
        <v>1026</v>
      </c>
      <c r="I14" s="132"/>
      <c r="J14" s="129"/>
      <c r="K14" s="130"/>
      <c r="L14" s="129">
        <v>35</v>
      </c>
      <c r="M14" s="130"/>
      <c r="N14" s="129">
        <v>25</v>
      </c>
      <c r="O14" s="130"/>
      <c r="P14" s="133">
        <v>3.5</v>
      </c>
      <c r="Q14" s="134"/>
      <c r="R14" s="126">
        <f t="shared" si="0"/>
        <v>1200.444</v>
      </c>
    </row>
    <row r="15" spans="1:18" ht="18" customHeight="1">
      <c r="A15" s="225" t="s">
        <v>44</v>
      </c>
      <c r="B15" s="226"/>
      <c r="C15" s="227"/>
      <c r="D15" s="135">
        <v>95.04</v>
      </c>
      <c r="E15" s="136"/>
      <c r="F15" s="135">
        <v>131.853</v>
      </c>
      <c r="G15" s="136"/>
      <c r="H15" s="137">
        <v>2</v>
      </c>
      <c r="I15" s="138"/>
      <c r="J15" s="135">
        <v>286</v>
      </c>
      <c r="K15" s="136"/>
      <c r="L15" s="135">
        <v>200</v>
      </c>
      <c r="M15" s="136"/>
      <c r="N15" s="135">
        <v>80</v>
      </c>
      <c r="O15" s="136"/>
      <c r="P15" s="139">
        <v>3.5</v>
      </c>
      <c r="Q15" s="140"/>
      <c r="R15" s="127">
        <f t="shared" si="0"/>
        <v>798.393</v>
      </c>
    </row>
    <row r="16" spans="1:18" ht="18" customHeight="1">
      <c r="A16" s="225" t="s">
        <v>45</v>
      </c>
      <c r="B16" s="226"/>
      <c r="C16" s="227"/>
      <c r="D16" s="135">
        <v>65.04</v>
      </c>
      <c r="E16" s="136"/>
      <c r="F16" s="135">
        <v>182.157</v>
      </c>
      <c r="G16" s="136"/>
      <c r="H16" s="137">
        <v>25</v>
      </c>
      <c r="I16" s="138"/>
      <c r="J16" s="135">
        <v>7</v>
      </c>
      <c r="K16" s="136"/>
      <c r="L16" s="135">
        <v>10</v>
      </c>
      <c r="M16" s="136"/>
      <c r="N16" s="135">
        <v>2.5</v>
      </c>
      <c r="O16" s="136"/>
      <c r="P16" s="139">
        <v>3.5</v>
      </c>
      <c r="Q16" s="140"/>
      <c r="R16" s="127">
        <f t="shared" si="0"/>
        <v>295.197</v>
      </c>
    </row>
    <row r="17" spans="1:18" ht="18" customHeight="1">
      <c r="A17" s="225" t="s">
        <v>46</v>
      </c>
      <c r="B17" s="226"/>
      <c r="C17" s="227"/>
      <c r="D17" s="135">
        <v>67.74</v>
      </c>
      <c r="E17" s="136"/>
      <c r="F17" s="135">
        <v>36.165</v>
      </c>
      <c r="G17" s="136"/>
      <c r="H17" s="137">
        <v>2</v>
      </c>
      <c r="I17" s="138"/>
      <c r="J17" s="135"/>
      <c r="K17" s="136"/>
      <c r="L17" s="135">
        <v>10</v>
      </c>
      <c r="M17" s="136"/>
      <c r="N17" s="135">
        <v>2.5</v>
      </c>
      <c r="O17" s="136"/>
      <c r="P17" s="139">
        <v>3.5</v>
      </c>
      <c r="Q17" s="140"/>
      <c r="R17" s="127">
        <f>D17+E17+F17+G17+H17+I17+J17+K17+L17+M17+N17+O17+P17+Q17</f>
        <v>121.905</v>
      </c>
    </row>
    <row r="18" spans="1:18" ht="18" customHeight="1">
      <c r="A18" s="225" t="s">
        <v>47</v>
      </c>
      <c r="B18" s="226"/>
      <c r="C18" s="226"/>
      <c r="D18" s="135">
        <v>65.04</v>
      </c>
      <c r="E18" s="140"/>
      <c r="F18" s="135">
        <v>27.261</v>
      </c>
      <c r="G18" s="136"/>
      <c r="H18" s="137">
        <v>2</v>
      </c>
      <c r="I18" s="138"/>
      <c r="J18" s="135">
        <v>44</v>
      </c>
      <c r="K18" s="136"/>
      <c r="L18" s="139">
        <v>10</v>
      </c>
      <c r="M18" s="140"/>
      <c r="N18" s="135">
        <v>16</v>
      </c>
      <c r="O18" s="136"/>
      <c r="P18" s="139">
        <v>3.5</v>
      </c>
      <c r="Q18" s="140"/>
      <c r="R18" s="127">
        <f t="shared" si="0"/>
        <v>167.801</v>
      </c>
    </row>
    <row r="19" spans="1:18" ht="18" customHeight="1">
      <c r="A19" s="225" t="s">
        <v>48</v>
      </c>
      <c r="B19" s="226"/>
      <c r="C19" s="226"/>
      <c r="D19" s="135">
        <v>95.04</v>
      </c>
      <c r="E19" s="140"/>
      <c r="F19" s="135">
        <v>30.6</v>
      </c>
      <c r="G19" s="136"/>
      <c r="H19" s="137">
        <v>2</v>
      </c>
      <c r="I19" s="138"/>
      <c r="J19" s="135">
        <v>24</v>
      </c>
      <c r="K19" s="136"/>
      <c r="L19" s="139">
        <v>10</v>
      </c>
      <c r="M19" s="140"/>
      <c r="N19" s="135">
        <v>2.5</v>
      </c>
      <c r="O19" s="136"/>
      <c r="P19" s="139">
        <v>3.5</v>
      </c>
      <c r="Q19" s="140"/>
      <c r="R19" s="127">
        <f t="shared" si="0"/>
        <v>167.64000000000001</v>
      </c>
    </row>
    <row r="20" spans="1:18" ht="18" customHeight="1" thickBot="1">
      <c r="A20" s="225" t="s">
        <v>49</v>
      </c>
      <c r="B20" s="226"/>
      <c r="C20" s="226"/>
      <c r="D20" s="135">
        <v>67.74</v>
      </c>
      <c r="E20" s="140"/>
      <c r="F20" s="135"/>
      <c r="G20" s="136"/>
      <c r="H20" s="137">
        <v>2</v>
      </c>
      <c r="I20" s="138"/>
      <c r="J20" s="135"/>
      <c r="K20" s="136"/>
      <c r="L20" s="139">
        <v>10</v>
      </c>
      <c r="M20" s="140"/>
      <c r="N20" s="135">
        <v>2.5</v>
      </c>
      <c r="O20" s="136"/>
      <c r="P20" s="139">
        <v>2.5</v>
      </c>
      <c r="Q20" s="140"/>
      <c r="R20" s="127">
        <f t="shared" si="0"/>
        <v>84.74</v>
      </c>
    </row>
    <row r="21" spans="1:18" s="4" customFormat="1" ht="18" customHeight="1" thickBot="1">
      <c r="A21" s="164" t="s">
        <v>28</v>
      </c>
      <c r="B21" s="228"/>
      <c r="C21" s="228"/>
      <c r="D21" s="119">
        <f>SUM(D5:D20)</f>
        <v>2075.43</v>
      </c>
      <c r="E21" s="120">
        <f aca="true" t="shared" si="1" ref="E21:Q21">SUM(E5:E18)</f>
        <v>0</v>
      </c>
      <c r="F21" s="119">
        <f>SUM(F5:F20)</f>
        <v>944.164</v>
      </c>
      <c r="G21" s="120">
        <f t="shared" si="1"/>
        <v>0</v>
      </c>
      <c r="H21" s="121">
        <f>SUM(H5:H20)</f>
        <v>1233</v>
      </c>
      <c r="I21" s="122">
        <f t="shared" si="1"/>
        <v>0</v>
      </c>
      <c r="J21" s="119">
        <f>SUM(J5:J19)</f>
        <v>1012</v>
      </c>
      <c r="K21" s="120">
        <f t="shared" si="1"/>
        <v>0</v>
      </c>
      <c r="L21" s="119">
        <f>SUM(L5:L20)</f>
        <v>622</v>
      </c>
      <c r="M21" s="124">
        <f t="shared" si="1"/>
        <v>0</v>
      </c>
      <c r="N21" s="119">
        <f>SUM(N5:N20)</f>
        <v>372.25</v>
      </c>
      <c r="O21" s="120">
        <f t="shared" si="1"/>
        <v>29.5</v>
      </c>
      <c r="P21" s="123">
        <f>SUM(P5:P20)</f>
        <v>177</v>
      </c>
      <c r="Q21" s="124">
        <f t="shared" si="1"/>
        <v>0</v>
      </c>
      <c r="R21" s="125">
        <f>D21+E21+F21+G21+H21+I21+J21+K21+L21+M21+N21+O21+P21+Q21</f>
        <v>6465.344</v>
      </c>
    </row>
    <row r="22" spans="1:18" s="4" customFormat="1" ht="13.5" thickBot="1">
      <c r="A22" s="229" t="s">
        <v>88</v>
      </c>
      <c r="B22" s="230"/>
      <c r="C22" s="231"/>
      <c r="D22" s="153">
        <v>50</v>
      </c>
      <c r="E22" s="150"/>
      <c r="F22" s="154"/>
      <c r="G22" s="155"/>
      <c r="H22" s="158"/>
      <c r="I22" s="151"/>
      <c r="J22" s="154"/>
      <c r="K22" s="150"/>
      <c r="L22" s="154"/>
      <c r="M22" s="150"/>
      <c r="N22" s="154"/>
      <c r="O22" s="156"/>
      <c r="P22" s="154"/>
      <c r="Q22" s="156"/>
      <c r="R22" s="152"/>
    </row>
    <row r="23" spans="1:18" s="4" customFormat="1" ht="13.5" thickBot="1">
      <c r="A23" s="229" t="s">
        <v>90</v>
      </c>
      <c r="B23" s="230"/>
      <c r="C23" s="231"/>
      <c r="D23" s="79">
        <v>66</v>
      </c>
      <c r="E23" s="150"/>
      <c r="F23" s="79"/>
      <c r="G23" s="80"/>
      <c r="H23" s="159"/>
      <c r="I23" s="151"/>
      <c r="J23" s="79"/>
      <c r="K23" s="150"/>
      <c r="L23" s="79"/>
      <c r="M23" s="150"/>
      <c r="N23" s="79"/>
      <c r="O23" s="157"/>
      <c r="P23" s="79"/>
      <c r="Q23" s="157"/>
      <c r="R23" s="152"/>
    </row>
    <row r="24" spans="1:17" ht="21" customHeight="1" thickBot="1">
      <c r="A24" s="166" t="s">
        <v>27</v>
      </c>
      <c r="B24" s="167"/>
      <c r="C24" s="168"/>
      <c r="D24" s="160">
        <f>D21+D22+D23</f>
        <v>2191.43</v>
      </c>
      <c r="E24" s="163"/>
      <c r="F24" s="160">
        <f>F21+G21</f>
        <v>944.164</v>
      </c>
      <c r="G24" s="163"/>
      <c r="H24" s="160">
        <f>H21+I21</f>
        <v>1233</v>
      </c>
      <c r="I24" s="163"/>
      <c r="J24" s="160">
        <f>J21+K21</f>
        <v>1012</v>
      </c>
      <c r="K24" s="163"/>
      <c r="L24" s="160">
        <f>L21+M21</f>
        <v>622</v>
      </c>
      <c r="M24" s="163"/>
      <c r="N24" s="160">
        <f>N21+O21</f>
        <v>401.75</v>
      </c>
      <c r="O24" s="163"/>
      <c r="P24" s="160">
        <f>P21+Q21</f>
        <v>177</v>
      </c>
      <c r="Q24" s="161"/>
    </row>
    <row r="25" spans="4:17" ht="12.75">
      <c r="D25" s="162" t="s">
        <v>15</v>
      </c>
      <c r="E25" s="162"/>
      <c r="F25" s="162" t="s">
        <v>18</v>
      </c>
      <c r="G25" s="162"/>
      <c r="H25" s="162" t="s">
        <v>19</v>
      </c>
      <c r="I25" s="162"/>
      <c r="J25" s="162" t="s">
        <v>20</v>
      </c>
      <c r="K25" s="162"/>
      <c r="L25" s="162" t="s">
        <v>21</v>
      </c>
      <c r="M25" s="162"/>
      <c r="N25" s="162" t="s">
        <v>22</v>
      </c>
      <c r="O25" s="162"/>
      <c r="P25" s="162" t="s">
        <v>23</v>
      </c>
      <c r="Q25" s="162"/>
    </row>
  </sheetData>
  <mergeCells count="43">
    <mergeCell ref="A19:C19"/>
    <mergeCell ref="A20:C20"/>
    <mergeCell ref="A15:C15"/>
    <mergeCell ref="A14:C14"/>
    <mergeCell ref="P24:Q24"/>
    <mergeCell ref="D25:E25"/>
    <mergeCell ref="F25:G25"/>
    <mergeCell ref="H25:I25"/>
    <mergeCell ref="J25:K25"/>
    <mergeCell ref="L25:M25"/>
    <mergeCell ref="N25:O25"/>
    <mergeCell ref="P25:Q25"/>
    <mergeCell ref="H24:I24"/>
    <mergeCell ref="J24:K24"/>
    <mergeCell ref="L24:M24"/>
    <mergeCell ref="N24:O24"/>
    <mergeCell ref="A21:C21"/>
    <mergeCell ref="A24:C24"/>
    <mergeCell ref="D24:E24"/>
    <mergeCell ref="F24:G24"/>
    <mergeCell ref="A22:C22"/>
    <mergeCell ref="A23:C23"/>
    <mergeCell ref="A9:C9"/>
    <mergeCell ref="A11:C11"/>
    <mergeCell ref="A18:C18"/>
    <mergeCell ref="A17:C17"/>
    <mergeCell ref="A16:C16"/>
    <mergeCell ref="A10:C10"/>
    <mergeCell ref="A13:C13"/>
    <mergeCell ref="A12:C12"/>
    <mergeCell ref="A5:C5"/>
    <mergeCell ref="A6:C6"/>
    <mergeCell ref="A7:C7"/>
    <mergeCell ref="A8:C8"/>
    <mergeCell ref="L3:M3"/>
    <mergeCell ref="N3:O3"/>
    <mergeCell ref="P3:Q3"/>
    <mergeCell ref="A1:C3"/>
    <mergeCell ref="I1:J1"/>
    <mergeCell ref="D3:E3"/>
    <mergeCell ref="F3:G3"/>
    <mergeCell ref="H3:I3"/>
    <mergeCell ref="J3:K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4"/>
  <sheetViews>
    <sheetView tabSelected="1" workbookViewId="0" topLeftCell="A1">
      <selection activeCell="A13" sqref="A13:B13"/>
    </sheetView>
  </sheetViews>
  <sheetFormatPr defaultColWidth="9.140625" defaultRowHeight="12.75"/>
  <cols>
    <col min="1" max="1" width="9.140625" style="1" customWidth="1"/>
    <col min="2" max="2" width="5.28125" style="1" customWidth="1"/>
    <col min="3" max="3" width="9.28125" style="1" customWidth="1"/>
    <col min="4" max="4" width="6.7109375" style="1" customWidth="1"/>
    <col min="5" max="5" width="7.28125" style="1" customWidth="1"/>
    <col min="6" max="6" width="9.7109375" style="1" customWidth="1"/>
    <col min="7" max="7" width="7.140625" style="1" customWidth="1"/>
    <col min="8" max="8" width="6.421875" style="1" customWidth="1"/>
    <col min="9" max="9" width="6.7109375" style="1" customWidth="1"/>
    <col min="10" max="10" width="7.00390625" style="1" customWidth="1"/>
    <col min="11" max="11" width="6.7109375" style="1" customWidth="1"/>
    <col min="12" max="12" width="6.57421875" style="1" customWidth="1"/>
    <col min="13" max="13" width="6.421875" style="1" customWidth="1"/>
    <col min="14" max="14" width="7.28125" style="1" customWidth="1"/>
    <col min="15" max="15" width="6.421875" style="1" customWidth="1"/>
    <col min="16" max="16" width="6.57421875" style="1" customWidth="1"/>
    <col min="17" max="17" width="6.7109375" style="1" customWidth="1"/>
    <col min="18" max="18" width="6.57421875" style="4" customWidth="1"/>
    <col min="19" max="19" width="8.57421875" style="1" customWidth="1"/>
    <col min="20" max="16384" width="9.140625" style="1" customWidth="1"/>
  </cols>
  <sheetData>
    <row r="1" spans="1:11" ht="13.5" thickBot="1">
      <c r="A1" s="199" t="s">
        <v>85</v>
      </c>
      <c r="B1" s="200"/>
      <c r="C1" s="201"/>
      <c r="E1" s="3" t="s">
        <v>24</v>
      </c>
      <c r="G1" s="16" t="s">
        <v>26</v>
      </c>
      <c r="H1" s="15"/>
      <c r="I1" s="208">
        <f>R20</f>
        <v>6465.344</v>
      </c>
      <c r="J1" s="209"/>
      <c r="K1" s="2" t="s">
        <v>2</v>
      </c>
    </row>
    <row r="2" spans="1:3" ht="12.75">
      <c r="A2" s="202"/>
      <c r="B2" s="203"/>
      <c r="C2" s="204"/>
    </row>
    <row r="3" spans="1:18" ht="13.5" thickBot="1">
      <c r="A3" s="205"/>
      <c r="B3" s="206"/>
      <c r="C3" s="207"/>
      <c r="D3" s="210" t="s">
        <v>15</v>
      </c>
      <c r="E3" s="211"/>
      <c r="F3" s="197" t="s">
        <v>18</v>
      </c>
      <c r="G3" s="198"/>
      <c r="H3" s="197" t="s">
        <v>82</v>
      </c>
      <c r="I3" s="198"/>
      <c r="J3" s="197" t="s">
        <v>83</v>
      </c>
      <c r="K3" s="198"/>
      <c r="L3" s="197" t="s">
        <v>80</v>
      </c>
      <c r="M3" s="198"/>
      <c r="N3" s="197" t="s">
        <v>81</v>
      </c>
      <c r="O3" s="198"/>
      <c r="P3" s="197" t="s">
        <v>78</v>
      </c>
      <c r="Q3" s="198"/>
      <c r="R3" s="10"/>
    </row>
    <row r="4" spans="1:19" ht="40.5" customHeight="1" thickBot="1">
      <c r="A4" s="5"/>
      <c r="B4" s="5"/>
      <c r="C4" s="5"/>
      <c r="D4" s="11" t="s">
        <v>17</v>
      </c>
      <c r="E4" s="11" t="s">
        <v>16</v>
      </c>
      <c r="F4" s="11" t="s">
        <v>17</v>
      </c>
      <c r="G4" s="11" t="s">
        <v>16</v>
      </c>
      <c r="H4" s="11" t="s">
        <v>17</v>
      </c>
      <c r="I4" s="11" t="s">
        <v>16</v>
      </c>
      <c r="J4" s="11" t="s">
        <v>17</v>
      </c>
      <c r="K4" s="11" t="s">
        <v>16</v>
      </c>
      <c r="L4" s="11" t="s">
        <v>17</v>
      </c>
      <c r="M4" s="11" t="s">
        <v>16</v>
      </c>
      <c r="N4" s="11" t="s">
        <v>17</v>
      </c>
      <c r="O4" s="11" t="s">
        <v>16</v>
      </c>
      <c r="P4" s="11" t="s">
        <v>17</v>
      </c>
      <c r="Q4" s="12" t="s">
        <v>16</v>
      </c>
      <c r="R4" s="104" t="s">
        <v>25</v>
      </c>
      <c r="S4" s="103" t="s">
        <v>29</v>
      </c>
    </row>
    <row r="5" spans="1:19" ht="39.75" customHeight="1" thickBot="1">
      <c r="A5" s="193" t="s">
        <v>3</v>
      </c>
      <c r="B5" s="194"/>
      <c r="C5" s="40" t="s">
        <v>12</v>
      </c>
      <c r="D5" s="59">
        <v>540</v>
      </c>
      <c r="E5" s="60"/>
      <c r="F5" s="59">
        <f>Tiroide!F5+QoL!F5+OMERO!F5+SOS!F5+Genomica!F5+'GLP GMP'!F5+TumoriRari!F5+Start!F5+'Tumori It'!F5+Teseo!F5+Proteomica!F5+Linfonodo!F5+VRQ!F5+Azalea!F5+Radioterapia!F5</f>
        <v>359</v>
      </c>
      <c r="G5" s="60"/>
      <c r="H5" s="81"/>
      <c r="I5" s="92"/>
      <c r="J5" s="59"/>
      <c r="K5" s="60"/>
      <c r="L5" s="59">
        <v>161</v>
      </c>
      <c r="M5" s="60"/>
      <c r="N5" s="59"/>
      <c r="O5" s="60"/>
      <c r="P5" s="49"/>
      <c r="Q5" s="30"/>
      <c r="R5" s="17">
        <f>D5+E5+F5+G5+H5+I5+J5+K5+L5+M5+N5+O5+P5+Q5</f>
        <v>1060</v>
      </c>
      <c r="S5" s="182">
        <f>R5+R6+R7+R8</f>
        <v>3035.9</v>
      </c>
    </row>
    <row r="6" spans="1:19" ht="13.5" thickBot="1">
      <c r="A6" s="6"/>
      <c r="B6" s="7"/>
      <c r="C6" s="41" t="s">
        <v>1</v>
      </c>
      <c r="D6" s="61">
        <v>668.4</v>
      </c>
      <c r="E6" s="62"/>
      <c r="F6" s="59">
        <f>Tiroide!F6+QoL!F6+OMERO!F6+SOS!F6+Genomica!F6+'GLP GMP'!F6+TumoriRari!F6+Start!F6+'Tumori It'!F6+Teseo!F6+Proteomica!F6+Linfonodo!F6+VRQ!F6+Azalea!F6+Radioterapia!F6</f>
        <v>300</v>
      </c>
      <c r="G6" s="62"/>
      <c r="H6" s="82">
        <v>120</v>
      </c>
      <c r="I6" s="93"/>
      <c r="J6" s="61">
        <v>209</v>
      </c>
      <c r="K6" s="62"/>
      <c r="L6" s="61">
        <v>31</v>
      </c>
      <c r="M6" s="62"/>
      <c r="N6" s="61">
        <v>32</v>
      </c>
      <c r="O6" s="62"/>
      <c r="P6" s="50">
        <v>73</v>
      </c>
      <c r="Q6" s="31"/>
      <c r="R6" s="18">
        <f aca="true" t="shared" si="0" ref="R6:R19">D6+E6+F6+G6+H6+I6+J6+K6+L6+M6+N6+O6+P6+Q6</f>
        <v>1433.4</v>
      </c>
      <c r="S6" s="183"/>
    </row>
    <row r="7" spans="1:19" ht="13.5" thickBot="1">
      <c r="A7" s="6"/>
      <c r="B7" s="7"/>
      <c r="C7" s="41" t="s">
        <v>0</v>
      </c>
      <c r="D7" s="61">
        <v>51</v>
      </c>
      <c r="E7" s="62"/>
      <c r="F7" s="59"/>
      <c r="G7" s="62"/>
      <c r="H7" s="82"/>
      <c r="I7" s="93"/>
      <c r="J7" s="61">
        <v>60</v>
      </c>
      <c r="K7" s="62"/>
      <c r="L7" s="61">
        <v>91</v>
      </c>
      <c r="M7" s="62"/>
      <c r="N7" s="61">
        <v>121.5</v>
      </c>
      <c r="O7" s="62">
        <v>23.5</v>
      </c>
      <c r="P7" s="50"/>
      <c r="Q7" s="31"/>
      <c r="R7" s="18">
        <f t="shared" si="0"/>
        <v>347</v>
      </c>
      <c r="S7" s="183"/>
    </row>
    <row r="8" spans="1:19" ht="13.5" thickBot="1">
      <c r="A8" s="6"/>
      <c r="B8" s="7"/>
      <c r="C8" s="41" t="s">
        <v>13</v>
      </c>
      <c r="D8" s="61">
        <v>123</v>
      </c>
      <c r="E8" s="62"/>
      <c r="F8" s="59"/>
      <c r="G8" s="62"/>
      <c r="H8" s="82">
        <v>20</v>
      </c>
      <c r="I8" s="93"/>
      <c r="J8" s="61"/>
      <c r="K8" s="62"/>
      <c r="L8" s="61"/>
      <c r="M8" s="62"/>
      <c r="N8" s="61">
        <v>29.5</v>
      </c>
      <c r="O8" s="62">
        <v>6</v>
      </c>
      <c r="P8" s="50">
        <v>17</v>
      </c>
      <c r="Q8" s="31"/>
      <c r="R8" s="18">
        <f t="shared" si="0"/>
        <v>195.5</v>
      </c>
      <c r="S8" s="183"/>
    </row>
    <row r="9" spans="1:19" ht="20.25" customHeight="1" thickBot="1">
      <c r="A9" s="185" t="s">
        <v>4</v>
      </c>
      <c r="B9" s="186"/>
      <c r="C9" s="42"/>
      <c r="D9" s="63"/>
      <c r="E9" s="64"/>
      <c r="F9" s="59"/>
      <c r="G9" s="64"/>
      <c r="H9" s="83"/>
      <c r="I9" s="94"/>
      <c r="J9" s="63">
        <v>19</v>
      </c>
      <c r="K9" s="64"/>
      <c r="L9" s="63"/>
      <c r="M9" s="64"/>
      <c r="N9" s="63"/>
      <c r="O9" s="64"/>
      <c r="P9" s="51"/>
      <c r="Q9" s="32"/>
      <c r="R9" s="19"/>
      <c r="S9" s="184"/>
    </row>
    <row r="10" spans="1:19" ht="20.25" customHeight="1" thickBot="1">
      <c r="A10" s="109" t="s">
        <v>36</v>
      </c>
      <c r="B10" s="110"/>
      <c r="C10" s="111"/>
      <c r="D10" s="112"/>
      <c r="E10" s="113"/>
      <c r="F10" s="59"/>
      <c r="G10" s="113"/>
      <c r="H10" s="114">
        <v>401</v>
      </c>
      <c r="I10" s="115"/>
      <c r="J10" s="112"/>
      <c r="K10" s="113"/>
      <c r="L10" s="112"/>
      <c r="M10" s="113"/>
      <c r="N10" s="112"/>
      <c r="O10" s="113"/>
      <c r="P10" s="116"/>
      <c r="Q10" s="117"/>
      <c r="R10" s="118">
        <f>SUM(D10:Q10)</f>
        <v>401</v>
      </c>
      <c r="S10" s="108"/>
    </row>
    <row r="11" spans="1:19" ht="12" customHeight="1" thickBot="1">
      <c r="A11" s="187" t="s">
        <v>91</v>
      </c>
      <c r="B11" s="188"/>
      <c r="C11" s="43" t="s">
        <v>5</v>
      </c>
      <c r="D11" s="65"/>
      <c r="E11" s="66"/>
      <c r="F11" s="147"/>
      <c r="G11" s="66"/>
      <c r="H11" s="84">
        <v>290</v>
      </c>
      <c r="I11" s="95"/>
      <c r="J11" s="65">
        <v>479</v>
      </c>
      <c r="K11" s="66"/>
      <c r="L11" s="65"/>
      <c r="M11" s="66"/>
      <c r="N11" s="65">
        <v>2</v>
      </c>
      <c r="O11" s="66"/>
      <c r="P11" s="52"/>
      <c r="Q11" s="33"/>
      <c r="R11" s="20">
        <f t="shared" si="0"/>
        <v>771</v>
      </c>
      <c r="S11" s="191">
        <f>R11+R12</f>
        <v>931.86</v>
      </c>
    </row>
    <row r="12" spans="1:19" ht="21" customHeight="1" thickBot="1">
      <c r="A12" s="189"/>
      <c r="B12" s="190"/>
      <c r="C12" s="149" t="s">
        <v>87</v>
      </c>
      <c r="D12" s="67">
        <v>38.06</v>
      </c>
      <c r="E12" s="68"/>
      <c r="F12" s="147">
        <f>Tiroide!F11+QoL!F11+OMERO!F11+SOS!F11+Genomica!F11+'GLP GMP'!F12+TumoriRari!F11+Start!F11+'Tumori It'!F11+Teseo!F11+Proteomica!F11+Linfonodo!F11+VRQ!F11+Azalea!F11+Radioterapia!F11</f>
        <v>90.8</v>
      </c>
      <c r="G12" s="68"/>
      <c r="H12" s="85">
        <v>30</v>
      </c>
      <c r="I12" s="96"/>
      <c r="J12" s="67">
        <v>2</v>
      </c>
      <c r="K12" s="68"/>
      <c r="L12" s="67"/>
      <c r="M12" s="68"/>
      <c r="N12" s="67"/>
      <c r="O12" s="68"/>
      <c r="P12" s="53"/>
      <c r="Q12" s="34"/>
      <c r="R12" s="21">
        <f t="shared" si="0"/>
        <v>160.86</v>
      </c>
      <c r="S12" s="192"/>
    </row>
    <row r="13" spans="1:19" ht="29.25" customHeight="1" thickBot="1">
      <c r="A13" s="169" t="s">
        <v>7</v>
      </c>
      <c r="B13" s="170"/>
      <c r="C13" s="44"/>
      <c r="D13" s="69">
        <v>146.25</v>
      </c>
      <c r="E13" s="70"/>
      <c r="F13" s="148">
        <f>Tiroide!F12+QoL!F12+OMERO!F12+SOS!F12+Genomica!F12+'GLP GMP'!F13+TumoriRari!F12+Start!F12+'Tumori It'!F12+Teseo!F12+Proteomica!F12+Linfonodo!F12+VRQ!F12+Azalea!F12+Radioterapia!F12</f>
        <v>60</v>
      </c>
      <c r="G13" s="70"/>
      <c r="H13" s="86">
        <v>163</v>
      </c>
      <c r="I13" s="97"/>
      <c r="J13" s="69">
        <v>121</v>
      </c>
      <c r="K13" s="70"/>
      <c r="L13" s="69">
        <v>169</v>
      </c>
      <c r="M13" s="70"/>
      <c r="N13" s="69">
        <v>71.25</v>
      </c>
      <c r="O13" s="70"/>
      <c r="P13" s="54"/>
      <c r="Q13" s="35"/>
      <c r="R13" s="22">
        <f t="shared" si="0"/>
        <v>730.5</v>
      </c>
      <c r="S13" s="171">
        <f>R13+R14</f>
        <v>985.62</v>
      </c>
    </row>
    <row r="14" spans="1:19" ht="20.25" customHeight="1" thickBot="1">
      <c r="A14" s="173" t="s">
        <v>8</v>
      </c>
      <c r="B14" s="174"/>
      <c r="C14" s="45"/>
      <c r="D14" s="71">
        <v>20.12</v>
      </c>
      <c r="E14" s="72"/>
      <c r="F14" s="148"/>
      <c r="G14" s="72"/>
      <c r="H14" s="87">
        <v>80</v>
      </c>
      <c r="I14" s="98"/>
      <c r="J14" s="71">
        <v>96</v>
      </c>
      <c r="K14" s="72"/>
      <c r="L14" s="71">
        <v>19</v>
      </c>
      <c r="M14" s="72"/>
      <c r="N14" s="71">
        <v>40</v>
      </c>
      <c r="O14" s="72"/>
      <c r="P14" s="55"/>
      <c r="Q14" s="36"/>
      <c r="R14" s="23">
        <f t="shared" si="0"/>
        <v>255.12</v>
      </c>
      <c r="S14" s="172"/>
    </row>
    <row r="15" spans="1:19" ht="13.5" thickBot="1">
      <c r="A15" s="8" t="s">
        <v>11</v>
      </c>
      <c r="B15" s="9"/>
      <c r="C15" s="46"/>
      <c r="D15" s="73"/>
      <c r="E15" s="74"/>
      <c r="F15" s="59"/>
      <c r="G15" s="74"/>
      <c r="H15" s="88"/>
      <c r="I15" s="99"/>
      <c r="J15" s="73"/>
      <c r="K15" s="74"/>
      <c r="L15" s="73"/>
      <c r="M15" s="74"/>
      <c r="N15" s="73"/>
      <c r="O15" s="74"/>
      <c r="P15" s="56"/>
      <c r="Q15" s="37"/>
      <c r="R15" s="25">
        <f t="shared" si="0"/>
        <v>0</v>
      </c>
      <c r="S15" s="175">
        <f>R19+R18+R17+R16+R15</f>
        <v>1091.964</v>
      </c>
    </row>
    <row r="16" spans="1:19" ht="19.5" customHeight="1" thickBot="1">
      <c r="A16" s="178" t="s">
        <v>6</v>
      </c>
      <c r="B16" s="179"/>
      <c r="C16" s="47"/>
      <c r="D16" s="75">
        <v>25.6</v>
      </c>
      <c r="E16" s="76"/>
      <c r="F16" s="73"/>
      <c r="G16" s="76"/>
      <c r="H16" s="89">
        <v>10</v>
      </c>
      <c r="I16" s="100"/>
      <c r="J16" s="75"/>
      <c r="K16" s="76"/>
      <c r="L16" s="75"/>
      <c r="M16" s="76"/>
      <c r="N16" s="75">
        <v>3</v>
      </c>
      <c r="O16" s="76"/>
      <c r="P16" s="57">
        <v>40</v>
      </c>
      <c r="Q16" s="38"/>
      <c r="R16" s="26">
        <f t="shared" si="0"/>
        <v>78.6</v>
      </c>
      <c r="S16" s="176"/>
    </row>
    <row r="17" spans="1:19" ht="13.5" customHeight="1" thickBot="1">
      <c r="A17" s="180" t="s">
        <v>10</v>
      </c>
      <c r="B17" s="181"/>
      <c r="C17" s="47"/>
      <c r="D17" s="75">
        <v>94</v>
      </c>
      <c r="E17" s="76"/>
      <c r="F17" s="73">
        <f>Tiroide!F16+QoL!F16+OMERO!F16+SOS!F16+Genomica!F16+'GLP GMP'!F17+TumoriRari!F16+Start!F16+'Tumori It'!F16+Teseo!F16+Proteomica!F16+Linfonodo!F16+VRQ!F16+Azalea!F16+Radioterapia!F16</f>
        <v>49.864</v>
      </c>
      <c r="G17" s="76"/>
      <c r="H17" s="89">
        <v>32</v>
      </c>
      <c r="I17" s="100"/>
      <c r="J17" s="75">
        <v>23</v>
      </c>
      <c r="K17" s="76"/>
      <c r="L17" s="75">
        <v>44</v>
      </c>
      <c r="M17" s="76"/>
      <c r="N17" s="75">
        <v>42.5</v>
      </c>
      <c r="O17" s="76"/>
      <c r="P17" s="57">
        <v>8</v>
      </c>
      <c r="Q17" s="38"/>
      <c r="R17" s="26">
        <f t="shared" si="0"/>
        <v>293.36400000000003</v>
      </c>
      <c r="S17" s="176"/>
    </row>
    <row r="18" spans="1:19" ht="18.75" customHeight="1" thickBot="1">
      <c r="A18" s="178" t="s">
        <v>14</v>
      </c>
      <c r="B18" s="179"/>
      <c r="C18" s="47"/>
      <c r="D18" s="75">
        <v>27</v>
      </c>
      <c r="E18" s="76"/>
      <c r="F18" s="73">
        <f>Tiroide!F17+QoL!F17+OMERO!F17+SOS!F17+Genomica!F17+'GLP GMP'!F18+TumoriRari!F17+Start!F17+'Tumori It'!F17+Teseo!F17+Proteomica!F17+Linfonodo!F17+VRQ!F17+Azalea!F17+Radioterapia!F17</f>
        <v>10</v>
      </c>
      <c r="G18" s="76"/>
      <c r="H18" s="89">
        <v>12</v>
      </c>
      <c r="I18" s="100"/>
      <c r="J18" s="75"/>
      <c r="K18" s="76"/>
      <c r="L18" s="75"/>
      <c r="M18" s="76"/>
      <c r="N18" s="75">
        <v>29</v>
      </c>
      <c r="O18" s="76"/>
      <c r="P18" s="57"/>
      <c r="Q18" s="38"/>
      <c r="R18" s="26">
        <f t="shared" si="0"/>
        <v>78</v>
      </c>
      <c r="S18" s="176"/>
    </row>
    <row r="19" spans="1:19" ht="13.5" thickBot="1">
      <c r="A19" s="13" t="s">
        <v>9</v>
      </c>
      <c r="B19" s="14"/>
      <c r="C19" s="48"/>
      <c r="D19" s="77">
        <v>342</v>
      </c>
      <c r="E19" s="78"/>
      <c r="F19" s="73">
        <f>Tiroide!F18+QoL!F18+OMERO!F18+SOS!F18+Genomica!F18+'GLP GMP'!F19+TumoriRari!F18+Start!F18+'Tumori It'!F18+Teseo!F18+Proteomica!F18+Linfonodo!F18+VRQ!F18+Azalea!F18+Radioterapia!F18</f>
        <v>74.5</v>
      </c>
      <c r="G19" s="78"/>
      <c r="H19" s="90">
        <v>75</v>
      </c>
      <c r="I19" s="101"/>
      <c r="J19" s="77">
        <v>3</v>
      </c>
      <c r="K19" s="78"/>
      <c r="L19" s="77">
        <v>107</v>
      </c>
      <c r="M19" s="78"/>
      <c r="N19" s="77">
        <v>1.5</v>
      </c>
      <c r="O19" s="78"/>
      <c r="P19" s="58">
        <v>39</v>
      </c>
      <c r="Q19" s="39"/>
      <c r="R19" s="27">
        <f t="shared" si="0"/>
        <v>642</v>
      </c>
      <c r="S19" s="177"/>
    </row>
    <row r="20" spans="1:18" s="4" customFormat="1" ht="13.5" thickBot="1">
      <c r="A20" s="164" t="s">
        <v>28</v>
      </c>
      <c r="B20" s="165"/>
      <c r="C20" s="165"/>
      <c r="D20" s="79">
        <f>SUM(D5:D19)</f>
        <v>2075.43</v>
      </c>
      <c r="E20" s="80">
        <f aca="true" t="shared" si="1" ref="E20:Q20">SUM(E5:E19)</f>
        <v>0</v>
      </c>
      <c r="F20" s="79">
        <f t="shared" si="1"/>
        <v>944.164</v>
      </c>
      <c r="G20" s="80">
        <f t="shared" si="1"/>
        <v>0</v>
      </c>
      <c r="H20" s="91">
        <f t="shared" si="1"/>
        <v>1233</v>
      </c>
      <c r="I20" s="102">
        <f t="shared" si="1"/>
        <v>0</v>
      </c>
      <c r="J20" s="79">
        <f t="shared" si="1"/>
        <v>1012</v>
      </c>
      <c r="K20" s="80">
        <f t="shared" si="1"/>
        <v>0</v>
      </c>
      <c r="L20" s="79">
        <f t="shared" si="1"/>
        <v>622</v>
      </c>
      <c r="M20" s="80">
        <f t="shared" si="1"/>
        <v>0</v>
      </c>
      <c r="N20" s="79">
        <f t="shared" si="1"/>
        <v>372.25</v>
      </c>
      <c r="O20" s="80">
        <f t="shared" si="1"/>
        <v>29.5</v>
      </c>
      <c r="P20" s="28">
        <f>SUM(P5:P19)</f>
        <v>177</v>
      </c>
      <c r="Q20" s="29">
        <f t="shared" si="1"/>
        <v>0</v>
      </c>
      <c r="R20" s="24">
        <f>D20+E20+F20+G20+H20+I20+J20+K20+L20+M20+N20+O20+P20+Q20</f>
        <v>6465.344</v>
      </c>
    </row>
    <row r="21" spans="1:18" s="4" customFormat="1" ht="13.5" thickBot="1">
      <c r="A21" s="229" t="s">
        <v>88</v>
      </c>
      <c r="B21" s="230"/>
      <c r="C21" s="231"/>
      <c r="D21" s="153">
        <v>50</v>
      </c>
      <c r="E21" s="150"/>
      <c r="F21" s="154"/>
      <c r="G21" s="155"/>
      <c r="H21" s="158"/>
      <c r="I21" s="151"/>
      <c r="J21" s="154"/>
      <c r="K21" s="150"/>
      <c r="L21" s="154"/>
      <c r="M21" s="150"/>
      <c r="N21" s="154"/>
      <c r="O21" s="156"/>
      <c r="P21" s="154"/>
      <c r="Q21" s="156"/>
      <c r="R21" s="152"/>
    </row>
    <row r="22" spans="1:18" s="4" customFormat="1" ht="13.5" thickBot="1">
      <c r="A22" s="229" t="s">
        <v>90</v>
      </c>
      <c r="B22" s="230"/>
      <c r="C22" s="231"/>
      <c r="D22" s="79">
        <v>66</v>
      </c>
      <c r="E22" s="150"/>
      <c r="F22" s="79"/>
      <c r="G22" s="80"/>
      <c r="H22" s="159"/>
      <c r="I22" s="151"/>
      <c r="J22" s="79"/>
      <c r="K22" s="150"/>
      <c r="L22" s="79"/>
      <c r="M22" s="150"/>
      <c r="N22" s="79"/>
      <c r="O22" s="157"/>
      <c r="P22" s="79"/>
      <c r="Q22" s="157"/>
      <c r="R22" s="152"/>
    </row>
    <row r="23" spans="1:17" ht="21" customHeight="1" thickBot="1">
      <c r="A23" s="166" t="s">
        <v>27</v>
      </c>
      <c r="B23" s="167"/>
      <c r="C23" s="168"/>
      <c r="D23" s="160">
        <f>D20+D21+D22</f>
        <v>2191.43</v>
      </c>
      <c r="E23" s="163"/>
      <c r="F23" s="160">
        <f>F20+G20</f>
        <v>944.164</v>
      </c>
      <c r="G23" s="163"/>
      <c r="H23" s="160">
        <f>H20+I20</f>
        <v>1233</v>
      </c>
      <c r="I23" s="163"/>
      <c r="J23" s="160">
        <f>J20+K20</f>
        <v>1012</v>
      </c>
      <c r="K23" s="163"/>
      <c r="L23" s="160">
        <f>L20+M20</f>
        <v>622</v>
      </c>
      <c r="M23" s="163"/>
      <c r="N23" s="160">
        <f>N20+O20</f>
        <v>401.75</v>
      </c>
      <c r="O23" s="163"/>
      <c r="P23" s="160">
        <f>P20+Q20</f>
        <v>177</v>
      </c>
      <c r="Q23" s="161"/>
    </row>
    <row r="24" spans="4:17" ht="12.75">
      <c r="D24" s="162" t="s">
        <v>15</v>
      </c>
      <c r="E24" s="162"/>
      <c r="F24" s="162" t="s">
        <v>18</v>
      </c>
      <c r="G24" s="162"/>
      <c r="H24" s="162" t="s">
        <v>19</v>
      </c>
      <c r="I24" s="162"/>
      <c r="J24" s="162" t="s">
        <v>20</v>
      </c>
      <c r="K24" s="162"/>
      <c r="L24" s="162" t="s">
        <v>21</v>
      </c>
      <c r="M24" s="162"/>
      <c r="N24" s="162" t="s">
        <v>22</v>
      </c>
      <c r="O24" s="162"/>
      <c r="P24" s="162" t="s">
        <v>23</v>
      </c>
      <c r="Q24" s="162"/>
    </row>
  </sheetData>
  <mergeCells count="39">
    <mergeCell ref="L3:M3"/>
    <mergeCell ref="N3:O3"/>
    <mergeCell ref="P3:Q3"/>
    <mergeCell ref="A5:B5"/>
    <mergeCell ref="A1:C3"/>
    <mergeCell ref="I1:J1"/>
    <mergeCell ref="D3:E3"/>
    <mergeCell ref="F3:G3"/>
    <mergeCell ref="H3:I3"/>
    <mergeCell ref="J3:K3"/>
    <mergeCell ref="S5:S9"/>
    <mergeCell ref="A9:B9"/>
    <mergeCell ref="A11:B12"/>
    <mergeCell ref="S11:S12"/>
    <mergeCell ref="A13:B13"/>
    <mergeCell ref="S13:S14"/>
    <mergeCell ref="A14:B14"/>
    <mergeCell ref="S15:S19"/>
    <mergeCell ref="A16:B16"/>
    <mergeCell ref="A17:B17"/>
    <mergeCell ref="A18:B18"/>
    <mergeCell ref="L23:M23"/>
    <mergeCell ref="N23:O23"/>
    <mergeCell ref="A20:C20"/>
    <mergeCell ref="A23:C23"/>
    <mergeCell ref="D23:E23"/>
    <mergeCell ref="F23:G23"/>
    <mergeCell ref="A21:C21"/>
    <mergeCell ref="A22:C22"/>
    <mergeCell ref="P23:Q23"/>
    <mergeCell ref="D24:E24"/>
    <mergeCell ref="F24:G24"/>
    <mergeCell ref="H24:I24"/>
    <mergeCell ref="J24:K24"/>
    <mergeCell ref="L24:M24"/>
    <mergeCell ref="N24:O24"/>
    <mergeCell ref="P24:Q24"/>
    <mergeCell ref="H23:I23"/>
    <mergeCell ref="J23:K23"/>
  </mergeCells>
  <printOptions/>
  <pageMargins left="0.75" right="0.75" top="1" bottom="1" header="0.5" footer="0.5"/>
  <pageSetup fitToHeight="1" fitToWidth="1"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1"/>
  <sheetViews>
    <sheetView workbookViewId="0" topLeftCell="A13">
      <selection activeCell="D21" sqref="D21:E21"/>
    </sheetView>
  </sheetViews>
  <sheetFormatPr defaultColWidth="9.140625" defaultRowHeight="12.75"/>
  <cols>
    <col min="1" max="1" width="9.140625" style="1" customWidth="1"/>
    <col min="2" max="2" width="5.28125" style="1" customWidth="1"/>
    <col min="3" max="3" width="9.28125" style="1" customWidth="1"/>
    <col min="4" max="4" width="6.7109375" style="1" customWidth="1"/>
    <col min="5" max="5" width="7.28125" style="1" customWidth="1"/>
    <col min="6" max="7" width="7.140625" style="1" customWidth="1"/>
    <col min="8" max="8" width="6.421875" style="1" customWidth="1"/>
    <col min="9" max="9" width="6.7109375" style="1" customWidth="1"/>
    <col min="10" max="10" width="7.00390625" style="1" customWidth="1"/>
    <col min="11" max="11" width="6.7109375" style="1" customWidth="1"/>
    <col min="12" max="12" width="6.57421875" style="1" customWidth="1"/>
    <col min="13" max="13" width="6.421875" style="1" customWidth="1"/>
    <col min="14" max="14" width="7.28125" style="1" customWidth="1"/>
    <col min="15" max="15" width="6.421875" style="1" customWidth="1"/>
    <col min="16" max="16" width="6.57421875" style="1" customWidth="1"/>
    <col min="17" max="17" width="6.7109375" style="1" customWidth="1"/>
    <col min="18" max="18" width="6.57421875" style="4" customWidth="1"/>
    <col min="19" max="19" width="8.57421875" style="1" customWidth="1"/>
    <col min="20" max="16384" width="9.140625" style="1" customWidth="1"/>
  </cols>
  <sheetData>
    <row r="1" spans="1:11" ht="13.5" thickBot="1">
      <c r="A1" s="199" t="s">
        <v>66</v>
      </c>
      <c r="B1" s="214"/>
      <c r="C1" s="215"/>
      <c r="E1" s="3" t="s">
        <v>24</v>
      </c>
      <c r="G1" s="16" t="s">
        <v>26</v>
      </c>
      <c r="H1" s="15"/>
      <c r="I1" s="208">
        <f>R19</f>
        <v>285.836</v>
      </c>
      <c r="J1" s="209"/>
      <c r="K1" s="2" t="s">
        <v>2</v>
      </c>
    </row>
    <row r="2" spans="1:3" ht="12.75">
      <c r="A2" s="216"/>
      <c r="B2" s="217"/>
      <c r="C2" s="218"/>
    </row>
    <row r="3" spans="1:18" ht="13.5" thickBot="1">
      <c r="A3" s="219"/>
      <c r="B3" s="220"/>
      <c r="C3" s="221"/>
      <c r="D3" s="210" t="s">
        <v>15</v>
      </c>
      <c r="E3" s="211"/>
      <c r="F3" s="197" t="s">
        <v>18</v>
      </c>
      <c r="G3" s="198"/>
      <c r="H3" s="197" t="s">
        <v>82</v>
      </c>
      <c r="I3" s="198"/>
      <c r="J3" s="197" t="s">
        <v>83</v>
      </c>
      <c r="K3" s="198"/>
      <c r="L3" s="197" t="s">
        <v>80</v>
      </c>
      <c r="M3" s="198"/>
      <c r="N3" s="197" t="s">
        <v>81</v>
      </c>
      <c r="O3" s="198"/>
      <c r="P3" s="197" t="s">
        <v>78</v>
      </c>
      <c r="Q3" s="198"/>
      <c r="R3" s="10"/>
    </row>
    <row r="4" spans="1:19" ht="40.5" customHeight="1" thickBot="1">
      <c r="A4" s="212" t="s">
        <v>74</v>
      </c>
      <c r="B4" s="212"/>
      <c r="C4" s="213"/>
      <c r="D4" s="11" t="s">
        <v>17</v>
      </c>
      <c r="E4" s="11" t="s">
        <v>16</v>
      </c>
      <c r="F4" s="11" t="s">
        <v>17</v>
      </c>
      <c r="G4" s="11" t="s">
        <v>16</v>
      </c>
      <c r="H4" s="11" t="s">
        <v>17</v>
      </c>
      <c r="I4" s="11" t="s">
        <v>16</v>
      </c>
      <c r="J4" s="11" t="s">
        <v>17</v>
      </c>
      <c r="K4" s="11" t="s">
        <v>16</v>
      </c>
      <c r="L4" s="11" t="s">
        <v>17</v>
      </c>
      <c r="M4" s="11" t="s">
        <v>16</v>
      </c>
      <c r="N4" s="11" t="s">
        <v>17</v>
      </c>
      <c r="O4" s="11" t="s">
        <v>16</v>
      </c>
      <c r="P4" s="11" t="s">
        <v>17</v>
      </c>
      <c r="Q4" s="12" t="s">
        <v>16</v>
      </c>
      <c r="R4" s="104" t="s">
        <v>25</v>
      </c>
      <c r="S4" s="103" t="s">
        <v>29</v>
      </c>
    </row>
    <row r="5" spans="1:19" ht="39.75" customHeight="1">
      <c r="A5" s="193" t="s">
        <v>3</v>
      </c>
      <c r="B5" s="194"/>
      <c r="C5" s="40" t="s">
        <v>12</v>
      </c>
      <c r="D5" s="59">
        <v>19.5</v>
      </c>
      <c r="E5" s="60"/>
      <c r="F5" s="59">
        <v>18</v>
      </c>
      <c r="G5" s="60"/>
      <c r="H5" s="81"/>
      <c r="I5" s="92"/>
      <c r="J5" s="59"/>
      <c r="K5" s="60"/>
      <c r="L5" s="59">
        <v>6</v>
      </c>
      <c r="M5" s="60"/>
      <c r="N5" s="59"/>
      <c r="O5" s="60"/>
      <c r="P5" s="49"/>
      <c r="Q5" s="30"/>
      <c r="R5" s="17">
        <f>D5+E5+F5+G5+H5+I5+J5+K5+L5+M5+N5+O5+P5+Q5</f>
        <v>43.5</v>
      </c>
      <c r="S5" s="182">
        <f>R5+R6+R7+R8</f>
        <v>182.3</v>
      </c>
    </row>
    <row r="6" spans="1:19" ht="12.75">
      <c r="A6" s="6"/>
      <c r="B6" s="7"/>
      <c r="C6" s="41" t="s">
        <v>1</v>
      </c>
      <c r="D6" s="61">
        <v>29.8</v>
      </c>
      <c r="E6" s="62"/>
      <c r="F6" s="61">
        <v>20</v>
      </c>
      <c r="G6" s="62"/>
      <c r="H6" s="82">
        <v>20</v>
      </c>
      <c r="I6" s="93"/>
      <c r="J6" s="61">
        <v>30</v>
      </c>
      <c r="K6" s="62"/>
      <c r="L6" s="61"/>
      <c r="M6" s="62"/>
      <c r="N6" s="61"/>
      <c r="O6" s="62"/>
      <c r="P6" s="50">
        <v>1</v>
      </c>
      <c r="Q6" s="31"/>
      <c r="R6" s="18">
        <f aca="true" t="shared" si="0" ref="R6:R18">D6+E6+F6+G6+H6+I6+J6+K6+L6+M6+N6+O6+P6+Q6</f>
        <v>100.8</v>
      </c>
      <c r="S6" s="183"/>
    </row>
    <row r="7" spans="1:19" ht="12.75">
      <c r="A7" s="6"/>
      <c r="B7" s="7"/>
      <c r="C7" s="41" t="s">
        <v>0</v>
      </c>
      <c r="D7" s="61"/>
      <c r="E7" s="62"/>
      <c r="F7" s="61"/>
      <c r="G7" s="62"/>
      <c r="H7" s="82"/>
      <c r="I7" s="93"/>
      <c r="J7" s="61"/>
      <c r="K7" s="62"/>
      <c r="L7" s="61"/>
      <c r="M7" s="62"/>
      <c r="N7" s="61">
        <v>13.5</v>
      </c>
      <c r="O7" s="62">
        <v>10</v>
      </c>
      <c r="P7" s="50"/>
      <c r="Q7" s="31"/>
      <c r="R7" s="18">
        <f t="shared" si="0"/>
        <v>23.5</v>
      </c>
      <c r="S7" s="183"/>
    </row>
    <row r="8" spans="1:19" ht="12.75">
      <c r="A8" s="6"/>
      <c r="B8" s="7"/>
      <c r="C8" s="41" t="s">
        <v>13</v>
      </c>
      <c r="D8" s="61"/>
      <c r="E8" s="62"/>
      <c r="F8" s="61"/>
      <c r="G8" s="62"/>
      <c r="H8" s="82"/>
      <c r="I8" s="93"/>
      <c r="J8" s="61"/>
      <c r="K8" s="62"/>
      <c r="L8" s="61"/>
      <c r="M8" s="62"/>
      <c r="N8" s="61">
        <v>14.5</v>
      </c>
      <c r="O8" s="62"/>
      <c r="P8" s="50"/>
      <c r="Q8" s="31"/>
      <c r="R8" s="18">
        <f t="shared" si="0"/>
        <v>14.5</v>
      </c>
      <c r="S8" s="183"/>
    </row>
    <row r="9" spans="1:19" ht="20.25" customHeight="1" thickBot="1">
      <c r="A9" s="185" t="s">
        <v>4</v>
      </c>
      <c r="B9" s="186"/>
      <c r="C9" s="42"/>
      <c r="D9" s="63"/>
      <c r="E9" s="64"/>
      <c r="F9" s="63"/>
      <c r="G9" s="64"/>
      <c r="H9" s="83"/>
      <c r="I9" s="94"/>
      <c r="J9" s="63"/>
      <c r="K9" s="64"/>
      <c r="L9" s="63"/>
      <c r="M9" s="64"/>
      <c r="N9" s="63"/>
      <c r="O9" s="64"/>
      <c r="P9" s="51"/>
      <c r="Q9" s="32"/>
      <c r="R9" s="19"/>
      <c r="S9" s="184"/>
    </row>
    <row r="10" spans="1:19" ht="12" customHeight="1">
      <c r="A10" s="187" t="s">
        <v>91</v>
      </c>
      <c r="B10" s="188"/>
      <c r="C10" s="43" t="s">
        <v>5</v>
      </c>
      <c r="D10" s="65"/>
      <c r="E10" s="66"/>
      <c r="F10" s="65"/>
      <c r="G10" s="66"/>
      <c r="H10" s="84"/>
      <c r="I10" s="95"/>
      <c r="J10" s="65"/>
      <c r="K10" s="66"/>
      <c r="L10" s="65"/>
      <c r="M10" s="66"/>
      <c r="N10" s="65">
        <v>2</v>
      </c>
      <c r="O10" s="66"/>
      <c r="P10" s="52"/>
      <c r="Q10" s="33"/>
      <c r="R10" s="20">
        <f t="shared" si="0"/>
        <v>2</v>
      </c>
      <c r="S10" s="191">
        <f>R10+R11</f>
        <v>4</v>
      </c>
    </row>
    <row r="11" spans="1:19" ht="21" customHeight="1" thickBot="1">
      <c r="A11" s="189"/>
      <c r="B11" s="190"/>
      <c r="C11" s="149" t="s">
        <v>87</v>
      </c>
      <c r="D11" s="67"/>
      <c r="E11" s="68"/>
      <c r="F11" s="67"/>
      <c r="G11" s="68"/>
      <c r="H11" s="85"/>
      <c r="I11" s="96"/>
      <c r="J11" s="67">
        <v>2</v>
      </c>
      <c r="K11" s="68"/>
      <c r="L11" s="67"/>
      <c r="M11" s="68"/>
      <c r="N11" s="67"/>
      <c r="O11" s="68"/>
      <c r="P11" s="53"/>
      <c r="Q11" s="34"/>
      <c r="R11" s="21">
        <f t="shared" si="0"/>
        <v>2</v>
      </c>
      <c r="S11" s="192"/>
    </row>
    <row r="12" spans="1:19" ht="29.25" customHeight="1">
      <c r="A12" s="169" t="s">
        <v>7</v>
      </c>
      <c r="B12" s="170"/>
      <c r="C12" s="44"/>
      <c r="D12" s="69"/>
      <c r="E12" s="70"/>
      <c r="F12" s="69">
        <v>5</v>
      </c>
      <c r="G12" s="70"/>
      <c r="H12" s="86"/>
      <c r="I12" s="97"/>
      <c r="J12" s="69"/>
      <c r="K12" s="70"/>
      <c r="L12" s="69"/>
      <c r="M12" s="70"/>
      <c r="N12" s="69"/>
      <c r="O12" s="70"/>
      <c r="P12" s="54"/>
      <c r="Q12" s="35"/>
      <c r="R12" s="22">
        <f t="shared" si="0"/>
        <v>5</v>
      </c>
      <c r="S12" s="171">
        <f>R12+R13</f>
        <v>46</v>
      </c>
    </row>
    <row r="13" spans="1:19" ht="20.25" customHeight="1" thickBot="1">
      <c r="A13" s="173" t="s">
        <v>8</v>
      </c>
      <c r="B13" s="174"/>
      <c r="C13" s="45"/>
      <c r="D13" s="71"/>
      <c r="E13" s="72"/>
      <c r="F13" s="71"/>
      <c r="G13" s="72"/>
      <c r="H13" s="87"/>
      <c r="I13" s="98"/>
      <c r="J13" s="71">
        <v>1</v>
      </c>
      <c r="K13" s="72"/>
      <c r="L13" s="71"/>
      <c r="M13" s="72"/>
      <c r="N13" s="71">
        <v>40</v>
      </c>
      <c r="O13" s="72"/>
      <c r="P13" s="55"/>
      <c r="Q13" s="36"/>
      <c r="R13" s="23">
        <f t="shared" si="0"/>
        <v>41</v>
      </c>
      <c r="S13" s="172"/>
    </row>
    <row r="14" spans="1:19" ht="12.75">
      <c r="A14" s="8" t="s">
        <v>11</v>
      </c>
      <c r="B14" s="9"/>
      <c r="C14" s="46"/>
      <c r="D14" s="73"/>
      <c r="E14" s="74"/>
      <c r="F14" s="73"/>
      <c r="G14" s="74"/>
      <c r="H14" s="88"/>
      <c r="I14" s="99"/>
      <c r="J14" s="73"/>
      <c r="K14" s="74"/>
      <c r="L14" s="73"/>
      <c r="M14" s="74"/>
      <c r="N14" s="73"/>
      <c r="O14" s="74"/>
      <c r="P14" s="56"/>
      <c r="Q14" s="37"/>
      <c r="R14" s="25">
        <f t="shared" si="0"/>
        <v>0</v>
      </c>
      <c r="S14" s="175">
        <f>R18+R17+R16+R15+R14</f>
        <v>53.536</v>
      </c>
    </row>
    <row r="15" spans="1:19" ht="19.5" customHeight="1">
      <c r="A15" s="178" t="s">
        <v>6</v>
      </c>
      <c r="B15" s="179"/>
      <c r="C15" s="47"/>
      <c r="D15" s="75"/>
      <c r="E15" s="76"/>
      <c r="F15" s="75"/>
      <c r="G15" s="76"/>
      <c r="H15" s="89"/>
      <c r="I15" s="100"/>
      <c r="J15" s="75"/>
      <c r="K15" s="76"/>
      <c r="L15" s="75"/>
      <c r="M15" s="76"/>
      <c r="N15" s="75">
        <v>3</v>
      </c>
      <c r="O15" s="76"/>
      <c r="P15" s="57"/>
      <c r="Q15" s="38"/>
      <c r="R15" s="26">
        <f t="shared" si="0"/>
        <v>3</v>
      </c>
      <c r="S15" s="176"/>
    </row>
    <row r="16" spans="1:19" ht="13.5" customHeight="1">
      <c r="A16" s="180" t="s">
        <v>10</v>
      </c>
      <c r="B16" s="181"/>
      <c r="C16" s="47"/>
      <c r="D16" s="75">
        <v>2</v>
      </c>
      <c r="E16" s="76"/>
      <c r="F16" s="75">
        <v>5</v>
      </c>
      <c r="G16" s="76"/>
      <c r="H16" s="89">
        <v>2</v>
      </c>
      <c r="I16" s="100"/>
      <c r="J16" s="75">
        <v>2</v>
      </c>
      <c r="K16" s="76"/>
      <c r="L16" s="75">
        <v>2</v>
      </c>
      <c r="M16" s="76"/>
      <c r="N16" s="75">
        <v>2.5</v>
      </c>
      <c r="O16" s="76"/>
      <c r="P16" s="57"/>
      <c r="Q16" s="38"/>
      <c r="R16" s="26">
        <f t="shared" si="0"/>
        <v>15.5</v>
      </c>
      <c r="S16" s="176"/>
    </row>
    <row r="17" spans="1:19" ht="18.75" customHeight="1">
      <c r="A17" s="178" t="s">
        <v>14</v>
      </c>
      <c r="B17" s="179"/>
      <c r="C17" s="47"/>
      <c r="D17" s="75">
        <v>3</v>
      </c>
      <c r="E17" s="76"/>
      <c r="F17" s="75"/>
      <c r="G17" s="76"/>
      <c r="H17" s="89"/>
      <c r="I17" s="100"/>
      <c r="J17" s="75"/>
      <c r="K17" s="76"/>
      <c r="L17" s="75"/>
      <c r="M17" s="76"/>
      <c r="N17" s="75">
        <v>4</v>
      </c>
      <c r="O17" s="76"/>
      <c r="P17" s="57"/>
      <c r="Q17" s="38"/>
      <c r="R17" s="26">
        <f t="shared" si="0"/>
        <v>7</v>
      </c>
      <c r="S17" s="176"/>
    </row>
    <row r="18" spans="1:19" ht="13.5" thickBot="1">
      <c r="A18" s="13" t="s">
        <v>9</v>
      </c>
      <c r="B18" s="14"/>
      <c r="C18" s="48"/>
      <c r="D18" s="77">
        <v>15.74</v>
      </c>
      <c r="E18" s="78"/>
      <c r="F18" s="77">
        <v>4.296</v>
      </c>
      <c r="G18" s="78"/>
      <c r="H18" s="90"/>
      <c r="I18" s="101"/>
      <c r="J18" s="77">
        <v>2</v>
      </c>
      <c r="K18" s="78"/>
      <c r="L18" s="77">
        <v>2</v>
      </c>
      <c r="M18" s="78"/>
      <c r="N18" s="77">
        <v>1.5</v>
      </c>
      <c r="O18" s="78"/>
      <c r="P18" s="58">
        <v>2.5</v>
      </c>
      <c r="Q18" s="39"/>
      <c r="R18" s="27">
        <f t="shared" si="0"/>
        <v>28.036</v>
      </c>
      <c r="S18" s="177"/>
    </row>
    <row r="19" spans="1:18" s="4" customFormat="1" ht="13.5" thickBot="1">
      <c r="A19" s="164" t="s">
        <v>28</v>
      </c>
      <c r="B19" s="165"/>
      <c r="C19" s="165"/>
      <c r="D19" s="79">
        <f>SUM(D5:D18)</f>
        <v>70.03999999999999</v>
      </c>
      <c r="E19" s="80">
        <f aca="true" t="shared" si="1" ref="E19:Q19">SUM(E5:E18)</f>
        <v>0</v>
      </c>
      <c r="F19" s="79">
        <f t="shared" si="1"/>
        <v>52.296</v>
      </c>
      <c r="G19" s="80">
        <f t="shared" si="1"/>
        <v>0</v>
      </c>
      <c r="H19" s="91">
        <f t="shared" si="1"/>
        <v>22</v>
      </c>
      <c r="I19" s="102">
        <f t="shared" si="1"/>
        <v>0</v>
      </c>
      <c r="J19" s="79">
        <f t="shared" si="1"/>
        <v>37</v>
      </c>
      <c r="K19" s="80">
        <f t="shared" si="1"/>
        <v>0</v>
      </c>
      <c r="L19" s="79">
        <f t="shared" si="1"/>
        <v>10</v>
      </c>
      <c r="M19" s="80">
        <f t="shared" si="1"/>
        <v>0</v>
      </c>
      <c r="N19" s="79">
        <f t="shared" si="1"/>
        <v>81</v>
      </c>
      <c r="O19" s="80">
        <f t="shared" si="1"/>
        <v>10</v>
      </c>
      <c r="P19" s="28">
        <f t="shared" si="1"/>
        <v>3.5</v>
      </c>
      <c r="Q19" s="29">
        <f t="shared" si="1"/>
        <v>0</v>
      </c>
      <c r="R19" s="24">
        <f>D19+E19+F19+G19+H19+I19+J19+K19+L19+M19+N19+O19+P19+Q19</f>
        <v>285.836</v>
      </c>
    </row>
    <row r="20" spans="1:17" ht="21" customHeight="1" thickBot="1">
      <c r="A20" s="166" t="s">
        <v>27</v>
      </c>
      <c r="B20" s="167"/>
      <c r="C20" s="168"/>
      <c r="D20" s="160">
        <f>D19</f>
        <v>70.03999999999999</v>
      </c>
      <c r="E20" s="163"/>
      <c r="F20" s="160">
        <f>F19+G19</f>
        <v>52.296</v>
      </c>
      <c r="G20" s="163"/>
      <c r="H20" s="160">
        <f>H19+I19</f>
        <v>22</v>
      </c>
      <c r="I20" s="163"/>
      <c r="J20" s="160">
        <f>J19+K19</f>
        <v>37</v>
      </c>
      <c r="K20" s="163"/>
      <c r="L20" s="160">
        <f>L19+M19</f>
        <v>10</v>
      </c>
      <c r="M20" s="163"/>
      <c r="N20" s="160">
        <f>N19+O19</f>
        <v>91</v>
      </c>
      <c r="O20" s="163"/>
      <c r="P20" s="160">
        <f>P19+Q19</f>
        <v>3.5</v>
      </c>
      <c r="Q20" s="161"/>
    </row>
    <row r="21" spans="4:17" ht="12.75">
      <c r="D21" s="162" t="s">
        <v>15</v>
      </c>
      <c r="E21" s="162"/>
      <c r="F21" s="162" t="s">
        <v>18</v>
      </c>
      <c r="G21" s="162"/>
      <c r="H21" s="162" t="s">
        <v>19</v>
      </c>
      <c r="I21" s="162"/>
      <c r="J21" s="162" t="s">
        <v>20</v>
      </c>
      <c r="K21" s="162"/>
      <c r="L21" s="162" t="s">
        <v>21</v>
      </c>
      <c r="M21" s="162"/>
      <c r="N21" s="162" t="s">
        <v>22</v>
      </c>
      <c r="O21" s="162"/>
      <c r="P21" s="162" t="s">
        <v>23</v>
      </c>
      <c r="Q21" s="162"/>
    </row>
  </sheetData>
  <mergeCells count="38">
    <mergeCell ref="A4:C4"/>
    <mergeCell ref="L3:M3"/>
    <mergeCell ref="N3:O3"/>
    <mergeCell ref="P3:Q3"/>
    <mergeCell ref="A1:C3"/>
    <mergeCell ref="I1:J1"/>
    <mergeCell ref="D3:E3"/>
    <mergeCell ref="F3:G3"/>
    <mergeCell ref="H3:I3"/>
    <mergeCell ref="J3:K3"/>
    <mergeCell ref="S5:S9"/>
    <mergeCell ref="A9:B9"/>
    <mergeCell ref="A10:B11"/>
    <mergeCell ref="S10:S11"/>
    <mergeCell ref="A5:B5"/>
    <mergeCell ref="A12:B12"/>
    <mergeCell ref="S12:S13"/>
    <mergeCell ref="A13:B13"/>
    <mergeCell ref="S14:S18"/>
    <mergeCell ref="A15:B15"/>
    <mergeCell ref="A16:B16"/>
    <mergeCell ref="A17:B17"/>
    <mergeCell ref="L20:M20"/>
    <mergeCell ref="N20:O20"/>
    <mergeCell ref="A19:C19"/>
    <mergeCell ref="A20:C20"/>
    <mergeCell ref="D20:E20"/>
    <mergeCell ref="F20:G20"/>
    <mergeCell ref="P20:Q20"/>
    <mergeCell ref="D21:E21"/>
    <mergeCell ref="F21:G21"/>
    <mergeCell ref="H21:I21"/>
    <mergeCell ref="J21:K21"/>
    <mergeCell ref="L21:M21"/>
    <mergeCell ref="N21:O21"/>
    <mergeCell ref="P21:Q21"/>
    <mergeCell ref="H20:I20"/>
    <mergeCell ref="J20:K20"/>
  </mergeCells>
  <printOptions/>
  <pageMargins left="0.75" right="0.75" top="1" bottom="1" header="0.5" footer="0.5"/>
  <pageSetup fitToHeight="1" fitToWidth="1" horizontalDpi="600" verticalDpi="600" orientation="landscape" paperSize="9" scale="98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1"/>
  <sheetViews>
    <sheetView workbookViewId="0" topLeftCell="A7">
      <selection activeCell="D21" sqref="D21:E21"/>
    </sheetView>
  </sheetViews>
  <sheetFormatPr defaultColWidth="9.140625" defaultRowHeight="12.75"/>
  <cols>
    <col min="1" max="1" width="9.140625" style="1" customWidth="1"/>
    <col min="2" max="2" width="5.28125" style="1" customWidth="1"/>
    <col min="3" max="3" width="9.28125" style="1" customWidth="1"/>
    <col min="4" max="4" width="6.7109375" style="1" customWidth="1"/>
    <col min="5" max="5" width="7.28125" style="1" customWidth="1"/>
    <col min="6" max="7" width="7.140625" style="1" customWidth="1"/>
    <col min="8" max="8" width="6.421875" style="1" customWidth="1"/>
    <col min="9" max="9" width="6.7109375" style="1" customWidth="1"/>
    <col min="10" max="10" width="7.00390625" style="1" customWidth="1"/>
    <col min="11" max="11" width="6.7109375" style="1" customWidth="1"/>
    <col min="12" max="12" width="6.57421875" style="1" customWidth="1"/>
    <col min="13" max="13" width="6.421875" style="1" customWidth="1"/>
    <col min="14" max="14" width="7.28125" style="1" customWidth="1"/>
    <col min="15" max="15" width="6.421875" style="1" customWidth="1"/>
    <col min="16" max="16" width="6.57421875" style="1" customWidth="1"/>
    <col min="17" max="17" width="6.7109375" style="1" customWidth="1"/>
    <col min="18" max="18" width="6.57421875" style="4" customWidth="1"/>
    <col min="19" max="19" width="8.57421875" style="1" customWidth="1"/>
    <col min="20" max="16384" width="9.140625" style="1" customWidth="1"/>
  </cols>
  <sheetData>
    <row r="1" spans="1:11" ht="13.5" thickBot="1">
      <c r="A1" s="199" t="s">
        <v>30</v>
      </c>
      <c r="B1" s="200"/>
      <c r="C1" s="201"/>
      <c r="E1" s="3" t="s">
        <v>24</v>
      </c>
      <c r="G1" s="16" t="s">
        <v>26</v>
      </c>
      <c r="H1" s="15"/>
      <c r="I1" s="208">
        <f>R19</f>
        <v>187.057</v>
      </c>
      <c r="J1" s="209"/>
      <c r="K1" s="2" t="s">
        <v>2</v>
      </c>
    </row>
    <row r="2" spans="1:3" ht="12.75">
      <c r="A2" s="202"/>
      <c r="B2" s="203"/>
      <c r="C2" s="204"/>
    </row>
    <row r="3" spans="1:18" ht="13.5" thickBot="1">
      <c r="A3" s="205"/>
      <c r="B3" s="206"/>
      <c r="C3" s="207"/>
      <c r="D3" s="210" t="s">
        <v>15</v>
      </c>
      <c r="E3" s="211"/>
      <c r="F3" s="197" t="s">
        <v>18</v>
      </c>
      <c r="G3" s="198"/>
      <c r="H3" s="197" t="s">
        <v>82</v>
      </c>
      <c r="I3" s="198"/>
      <c r="J3" s="197" t="s">
        <v>83</v>
      </c>
      <c r="K3" s="198"/>
      <c r="L3" s="197" t="s">
        <v>80</v>
      </c>
      <c r="M3" s="198"/>
      <c r="N3" s="197" t="s">
        <v>81</v>
      </c>
      <c r="O3" s="198"/>
      <c r="P3" s="197" t="s">
        <v>78</v>
      </c>
      <c r="Q3" s="198"/>
      <c r="R3" s="10"/>
    </row>
    <row r="4" spans="1:19" ht="40.5" customHeight="1" thickBot="1">
      <c r="A4" s="212" t="s">
        <v>72</v>
      </c>
      <c r="B4" s="212"/>
      <c r="C4" s="213"/>
      <c r="D4" s="11" t="s">
        <v>17</v>
      </c>
      <c r="E4" s="11" t="s">
        <v>16</v>
      </c>
      <c r="F4" s="11" t="s">
        <v>17</v>
      </c>
      <c r="G4" s="11" t="s">
        <v>16</v>
      </c>
      <c r="H4" s="11" t="s">
        <v>17</v>
      </c>
      <c r="I4" s="11" t="s">
        <v>16</v>
      </c>
      <c r="J4" s="11" t="s">
        <v>17</v>
      </c>
      <c r="K4" s="11" t="s">
        <v>16</v>
      </c>
      <c r="L4" s="11" t="s">
        <v>17</v>
      </c>
      <c r="M4" s="11" t="s">
        <v>16</v>
      </c>
      <c r="N4" s="11" t="s">
        <v>17</v>
      </c>
      <c r="O4" s="11" t="s">
        <v>16</v>
      </c>
      <c r="P4" s="11" t="s">
        <v>17</v>
      </c>
      <c r="Q4" s="12" t="s">
        <v>16</v>
      </c>
      <c r="R4" s="104" t="s">
        <v>25</v>
      </c>
      <c r="S4" s="103" t="s">
        <v>29</v>
      </c>
    </row>
    <row r="5" spans="1:19" ht="39.75" customHeight="1">
      <c r="A5" s="193" t="s">
        <v>3</v>
      </c>
      <c r="B5" s="194"/>
      <c r="C5" s="40" t="s">
        <v>12</v>
      </c>
      <c r="D5" s="59">
        <v>19.5</v>
      </c>
      <c r="E5" s="60"/>
      <c r="F5" s="59">
        <v>9</v>
      </c>
      <c r="G5" s="60"/>
      <c r="H5" s="81"/>
      <c r="I5" s="92"/>
      <c r="J5" s="59"/>
      <c r="K5" s="60"/>
      <c r="L5" s="59">
        <v>6</v>
      </c>
      <c r="M5" s="60"/>
      <c r="N5" s="59"/>
      <c r="O5" s="60"/>
      <c r="P5" s="49"/>
      <c r="Q5" s="30"/>
      <c r="R5" s="17">
        <f>D5+E5+F5+G5+H5+I5+J5+K5+L5+M5+N5+O5+P5+Q5</f>
        <v>34.5</v>
      </c>
      <c r="S5" s="182">
        <f>R5+R6+R7+R8</f>
        <v>86.3</v>
      </c>
    </row>
    <row r="6" spans="1:19" ht="12.75">
      <c r="A6" s="6"/>
      <c r="B6" s="7"/>
      <c r="C6" s="41" t="s">
        <v>1</v>
      </c>
      <c r="D6" s="61">
        <v>19.8</v>
      </c>
      <c r="E6" s="62"/>
      <c r="F6" s="61"/>
      <c r="G6" s="62"/>
      <c r="H6" s="82"/>
      <c r="I6" s="93"/>
      <c r="J6" s="61"/>
      <c r="K6" s="62"/>
      <c r="L6" s="61"/>
      <c r="M6" s="62"/>
      <c r="N6" s="61"/>
      <c r="O6" s="62"/>
      <c r="P6" s="50">
        <v>15</v>
      </c>
      <c r="Q6" s="31"/>
      <c r="R6" s="18">
        <f aca="true" t="shared" si="0" ref="R6:R18">D6+E6+F6+G6+H6+I6+J6+K6+L6+M6+N6+O6+P6+Q6</f>
        <v>34.8</v>
      </c>
      <c r="S6" s="183"/>
    </row>
    <row r="7" spans="1:19" ht="12.75">
      <c r="A7" s="6"/>
      <c r="B7" s="7"/>
      <c r="C7" s="41" t="s">
        <v>0</v>
      </c>
      <c r="D7" s="61"/>
      <c r="E7" s="62"/>
      <c r="F7" s="61"/>
      <c r="G7" s="62"/>
      <c r="H7" s="82"/>
      <c r="I7" s="93"/>
      <c r="J7" s="61"/>
      <c r="K7" s="62"/>
      <c r="L7" s="61"/>
      <c r="M7" s="62"/>
      <c r="N7" s="61"/>
      <c r="O7" s="62"/>
      <c r="P7" s="50"/>
      <c r="Q7" s="31"/>
      <c r="R7" s="18">
        <f t="shared" si="0"/>
        <v>0</v>
      </c>
      <c r="S7" s="183"/>
    </row>
    <row r="8" spans="1:19" ht="12.75">
      <c r="A8" s="6"/>
      <c r="B8" s="7"/>
      <c r="C8" s="41" t="s">
        <v>13</v>
      </c>
      <c r="D8" s="61"/>
      <c r="E8" s="62"/>
      <c r="F8" s="61"/>
      <c r="G8" s="62"/>
      <c r="H8" s="82"/>
      <c r="I8" s="93"/>
      <c r="J8" s="61"/>
      <c r="K8" s="62"/>
      <c r="L8" s="61"/>
      <c r="M8" s="62"/>
      <c r="N8" s="61"/>
      <c r="O8" s="62"/>
      <c r="P8" s="50">
        <v>17</v>
      </c>
      <c r="Q8" s="31"/>
      <c r="R8" s="18">
        <f t="shared" si="0"/>
        <v>17</v>
      </c>
      <c r="S8" s="183"/>
    </row>
    <row r="9" spans="1:19" ht="20.25" customHeight="1" thickBot="1">
      <c r="A9" s="185" t="s">
        <v>4</v>
      </c>
      <c r="B9" s="186"/>
      <c r="C9" s="42"/>
      <c r="D9" s="63"/>
      <c r="E9" s="64"/>
      <c r="F9" s="63"/>
      <c r="G9" s="64"/>
      <c r="H9" s="83"/>
      <c r="I9" s="94"/>
      <c r="J9" s="63"/>
      <c r="K9" s="64"/>
      <c r="L9" s="63"/>
      <c r="M9" s="64"/>
      <c r="N9" s="63"/>
      <c r="O9" s="64"/>
      <c r="P9" s="51"/>
      <c r="Q9" s="32"/>
      <c r="R9" s="19"/>
      <c r="S9" s="184"/>
    </row>
    <row r="10" spans="1:19" ht="12.75" customHeight="1">
      <c r="A10" s="187" t="s">
        <v>91</v>
      </c>
      <c r="B10" s="188"/>
      <c r="C10" s="43" t="s">
        <v>5</v>
      </c>
      <c r="D10" s="65"/>
      <c r="E10" s="66"/>
      <c r="F10" s="65"/>
      <c r="G10" s="66"/>
      <c r="H10" s="84"/>
      <c r="I10" s="95"/>
      <c r="J10" s="65"/>
      <c r="K10" s="66"/>
      <c r="L10" s="65"/>
      <c r="M10" s="66"/>
      <c r="N10" s="65"/>
      <c r="O10" s="66"/>
      <c r="P10" s="52"/>
      <c r="Q10" s="33"/>
      <c r="R10" s="20">
        <f t="shared" si="0"/>
        <v>0</v>
      </c>
      <c r="S10" s="191">
        <f>R10+R11</f>
        <v>0</v>
      </c>
    </row>
    <row r="11" spans="1:19" ht="21" customHeight="1" thickBot="1">
      <c r="A11" s="189"/>
      <c r="B11" s="190"/>
      <c r="C11" s="149" t="s">
        <v>87</v>
      </c>
      <c r="D11" s="67"/>
      <c r="E11" s="68"/>
      <c r="F11" s="67"/>
      <c r="G11" s="68"/>
      <c r="H11" s="85"/>
      <c r="I11" s="96"/>
      <c r="J11" s="67"/>
      <c r="K11" s="68"/>
      <c r="L11" s="67"/>
      <c r="M11" s="68"/>
      <c r="N11" s="67"/>
      <c r="O11" s="68"/>
      <c r="P11" s="53"/>
      <c r="Q11" s="34"/>
      <c r="R11" s="21">
        <f t="shared" si="0"/>
        <v>0</v>
      </c>
      <c r="S11" s="192"/>
    </row>
    <row r="12" spans="1:19" ht="29.25" customHeight="1">
      <c r="A12" s="169" t="s">
        <v>7</v>
      </c>
      <c r="B12" s="170"/>
      <c r="C12" s="44"/>
      <c r="D12" s="69">
        <v>8</v>
      </c>
      <c r="E12" s="70"/>
      <c r="F12" s="69"/>
      <c r="G12" s="70"/>
      <c r="H12" s="86"/>
      <c r="I12" s="97"/>
      <c r="J12" s="69"/>
      <c r="K12" s="70"/>
      <c r="L12" s="69"/>
      <c r="M12" s="70"/>
      <c r="N12" s="69"/>
      <c r="O12" s="70"/>
      <c r="P12" s="54"/>
      <c r="Q12" s="35"/>
      <c r="R12" s="22">
        <f t="shared" si="0"/>
        <v>8</v>
      </c>
      <c r="S12" s="171">
        <f>R12+R13</f>
        <v>18</v>
      </c>
    </row>
    <row r="13" spans="1:19" ht="20.25" customHeight="1" thickBot="1">
      <c r="A13" s="173" t="s">
        <v>8</v>
      </c>
      <c r="B13" s="174"/>
      <c r="C13" s="45"/>
      <c r="D13" s="71"/>
      <c r="E13" s="72"/>
      <c r="F13" s="71"/>
      <c r="G13" s="72"/>
      <c r="H13" s="87"/>
      <c r="I13" s="98"/>
      <c r="J13" s="71">
        <v>10</v>
      </c>
      <c r="K13" s="72"/>
      <c r="L13" s="71"/>
      <c r="M13" s="72"/>
      <c r="N13" s="71"/>
      <c r="O13" s="72"/>
      <c r="P13" s="55"/>
      <c r="Q13" s="36"/>
      <c r="R13" s="23">
        <f t="shared" si="0"/>
        <v>10</v>
      </c>
      <c r="S13" s="172"/>
    </row>
    <row r="14" spans="1:19" ht="12.75">
      <c r="A14" s="8" t="s">
        <v>11</v>
      </c>
      <c r="B14" s="9"/>
      <c r="C14" s="46"/>
      <c r="D14" s="73"/>
      <c r="E14" s="74"/>
      <c r="F14" s="73"/>
      <c r="G14" s="74"/>
      <c r="H14" s="88"/>
      <c r="I14" s="99"/>
      <c r="J14" s="73"/>
      <c r="K14" s="74"/>
      <c r="L14" s="73"/>
      <c r="M14" s="74"/>
      <c r="N14" s="73"/>
      <c r="O14" s="74"/>
      <c r="P14" s="56"/>
      <c r="Q14" s="37"/>
      <c r="R14" s="25">
        <f t="shared" si="0"/>
        <v>0</v>
      </c>
      <c r="S14" s="175">
        <f>R18+R17+R16+R15+R14</f>
        <v>82.757</v>
      </c>
    </row>
    <row r="15" spans="1:19" ht="19.5" customHeight="1">
      <c r="A15" s="178" t="s">
        <v>6</v>
      </c>
      <c r="B15" s="179"/>
      <c r="C15" s="47"/>
      <c r="D15" s="75"/>
      <c r="E15" s="76"/>
      <c r="F15" s="75"/>
      <c r="G15" s="76"/>
      <c r="H15" s="89"/>
      <c r="I15" s="100"/>
      <c r="J15" s="75"/>
      <c r="K15" s="76"/>
      <c r="L15" s="75"/>
      <c r="M15" s="76"/>
      <c r="N15" s="75"/>
      <c r="O15" s="76"/>
      <c r="P15" s="57">
        <v>40</v>
      </c>
      <c r="Q15" s="38"/>
      <c r="R15" s="26">
        <f t="shared" si="0"/>
        <v>40</v>
      </c>
      <c r="S15" s="176"/>
    </row>
    <row r="16" spans="1:19" ht="13.5" customHeight="1">
      <c r="A16" s="180" t="s">
        <v>10</v>
      </c>
      <c r="B16" s="181"/>
      <c r="C16" s="47"/>
      <c r="D16" s="75">
        <v>2</v>
      </c>
      <c r="E16" s="76"/>
      <c r="F16" s="75">
        <v>5</v>
      </c>
      <c r="G16" s="76"/>
      <c r="H16" s="89">
        <v>2</v>
      </c>
      <c r="I16" s="100"/>
      <c r="J16" s="75"/>
      <c r="K16" s="76"/>
      <c r="L16" s="75">
        <v>2</v>
      </c>
      <c r="M16" s="76"/>
      <c r="N16" s="75">
        <v>2.5</v>
      </c>
      <c r="O16" s="76"/>
      <c r="P16" s="57">
        <v>8</v>
      </c>
      <c r="Q16" s="38"/>
      <c r="R16" s="26">
        <f t="shared" si="0"/>
        <v>21.5</v>
      </c>
      <c r="S16" s="176"/>
    </row>
    <row r="17" spans="1:19" ht="18.75" customHeight="1">
      <c r="A17" s="178" t="s">
        <v>14</v>
      </c>
      <c r="B17" s="179"/>
      <c r="C17" s="47"/>
      <c r="D17" s="75"/>
      <c r="E17" s="76"/>
      <c r="F17" s="75"/>
      <c r="G17" s="76"/>
      <c r="H17" s="89"/>
      <c r="I17" s="100"/>
      <c r="J17" s="75"/>
      <c r="K17" s="76"/>
      <c r="L17" s="75"/>
      <c r="M17" s="76"/>
      <c r="N17" s="75"/>
      <c r="O17" s="76"/>
      <c r="P17" s="57"/>
      <c r="Q17" s="38"/>
      <c r="R17" s="26">
        <f t="shared" si="0"/>
        <v>0</v>
      </c>
      <c r="S17" s="176"/>
    </row>
    <row r="18" spans="1:19" ht="13.5" thickBot="1">
      <c r="A18" s="13" t="s">
        <v>9</v>
      </c>
      <c r="B18" s="14"/>
      <c r="C18" s="48"/>
      <c r="D18" s="77">
        <v>15.74</v>
      </c>
      <c r="E18" s="78"/>
      <c r="F18" s="77">
        <v>1.017</v>
      </c>
      <c r="G18" s="78"/>
      <c r="H18" s="90"/>
      <c r="I18" s="101"/>
      <c r="J18" s="77"/>
      <c r="K18" s="78"/>
      <c r="L18" s="77">
        <v>2</v>
      </c>
      <c r="M18" s="78"/>
      <c r="N18" s="77"/>
      <c r="O18" s="78"/>
      <c r="P18" s="58">
        <v>2.5</v>
      </c>
      <c r="Q18" s="39"/>
      <c r="R18" s="27">
        <f t="shared" si="0"/>
        <v>21.257</v>
      </c>
      <c r="S18" s="177"/>
    </row>
    <row r="19" spans="1:18" s="4" customFormat="1" ht="13.5" thickBot="1">
      <c r="A19" s="164" t="s">
        <v>28</v>
      </c>
      <c r="B19" s="165"/>
      <c r="C19" s="165"/>
      <c r="D19" s="79">
        <f>SUM(D5:D18)</f>
        <v>65.03999999999999</v>
      </c>
      <c r="E19" s="80">
        <f aca="true" t="shared" si="1" ref="E19:Q19">SUM(E5:E18)</f>
        <v>0</v>
      </c>
      <c r="F19" s="79">
        <f t="shared" si="1"/>
        <v>15.017</v>
      </c>
      <c r="G19" s="80">
        <f t="shared" si="1"/>
        <v>0</v>
      </c>
      <c r="H19" s="91">
        <f t="shared" si="1"/>
        <v>2</v>
      </c>
      <c r="I19" s="102">
        <f t="shared" si="1"/>
        <v>0</v>
      </c>
      <c r="J19" s="79">
        <f t="shared" si="1"/>
        <v>10</v>
      </c>
      <c r="K19" s="80">
        <f t="shared" si="1"/>
        <v>0</v>
      </c>
      <c r="L19" s="79">
        <f t="shared" si="1"/>
        <v>10</v>
      </c>
      <c r="M19" s="80">
        <f t="shared" si="1"/>
        <v>0</v>
      </c>
      <c r="N19" s="79">
        <f t="shared" si="1"/>
        <v>2.5</v>
      </c>
      <c r="O19" s="80">
        <f t="shared" si="1"/>
        <v>0</v>
      </c>
      <c r="P19" s="28">
        <f>80+P5+P18</f>
        <v>82.5</v>
      </c>
      <c r="Q19" s="29">
        <f t="shared" si="1"/>
        <v>0</v>
      </c>
      <c r="R19" s="24">
        <f>D19+E19+F19+G19+H19+I19+J19+K19+L19+M19+N19+O19+P19+Q19</f>
        <v>187.057</v>
      </c>
    </row>
    <row r="20" spans="1:17" ht="21" customHeight="1" thickBot="1">
      <c r="A20" s="166" t="s">
        <v>27</v>
      </c>
      <c r="B20" s="167"/>
      <c r="C20" s="168"/>
      <c r="D20" s="160">
        <f>D19</f>
        <v>65.03999999999999</v>
      </c>
      <c r="E20" s="163"/>
      <c r="F20" s="160">
        <f>F19+G19</f>
        <v>15.017</v>
      </c>
      <c r="G20" s="163"/>
      <c r="H20" s="160">
        <f>H19+I19</f>
        <v>2</v>
      </c>
      <c r="I20" s="163"/>
      <c r="J20" s="160">
        <f>J19+K19</f>
        <v>10</v>
      </c>
      <c r="K20" s="163"/>
      <c r="L20" s="160">
        <f>L19+M19</f>
        <v>10</v>
      </c>
      <c r="M20" s="163"/>
      <c r="N20" s="160">
        <f>N19+O19</f>
        <v>2.5</v>
      </c>
      <c r="O20" s="163"/>
      <c r="P20" s="160">
        <f>P19+Q19</f>
        <v>82.5</v>
      </c>
      <c r="Q20" s="161"/>
    </row>
    <row r="21" spans="4:17" ht="12.75">
      <c r="D21" s="162" t="s">
        <v>15</v>
      </c>
      <c r="E21" s="162"/>
      <c r="F21" s="162" t="s">
        <v>18</v>
      </c>
      <c r="G21" s="162"/>
      <c r="H21" s="162" t="s">
        <v>19</v>
      </c>
      <c r="I21" s="162"/>
      <c r="J21" s="162" t="s">
        <v>20</v>
      </c>
      <c r="K21" s="162"/>
      <c r="L21" s="162" t="s">
        <v>21</v>
      </c>
      <c r="M21" s="162"/>
      <c r="N21" s="162" t="s">
        <v>22</v>
      </c>
      <c r="O21" s="162"/>
      <c r="P21" s="162" t="s">
        <v>23</v>
      </c>
      <c r="Q21" s="162"/>
    </row>
  </sheetData>
  <mergeCells count="38">
    <mergeCell ref="A4:C4"/>
    <mergeCell ref="L3:M3"/>
    <mergeCell ref="N3:O3"/>
    <mergeCell ref="P3:Q3"/>
    <mergeCell ref="A1:C3"/>
    <mergeCell ref="I1:J1"/>
    <mergeCell ref="D3:E3"/>
    <mergeCell ref="F3:G3"/>
    <mergeCell ref="H3:I3"/>
    <mergeCell ref="J3:K3"/>
    <mergeCell ref="S5:S9"/>
    <mergeCell ref="A9:B9"/>
    <mergeCell ref="A10:B11"/>
    <mergeCell ref="S10:S11"/>
    <mergeCell ref="A5:B5"/>
    <mergeCell ref="A12:B12"/>
    <mergeCell ref="S12:S13"/>
    <mergeCell ref="A13:B13"/>
    <mergeCell ref="S14:S18"/>
    <mergeCell ref="A15:B15"/>
    <mergeCell ref="A16:B16"/>
    <mergeCell ref="A17:B17"/>
    <mergeCell ref="L20:M20"/>
    <mergeCell ref="N20:O20"/>
    <mergeCell ref="A19:C19"/>
    <mergeCell ref="A20:C20"/>
    <mergeCell ref="D20:E20"/>
    <mergeCell ref="F20:G20"/>
    <mergeCell ref="P20:Q20"/>
    <mergeCell ref="D21:E21"/>
    <mergeCell ref="F21:G21"/>
    <mergeCell ref="H21:I21"/>
    <mergeCell ref="J21:K21"/>
    <mergeCell ref="L21:M21"/>
    <mergeCell ref="N21:O21"/>
    <mergeCell ref="P21:Q21"/>
    <mergeCell ref="H20:I20"/>
    <mergeCell ref="J20:K20"/>
  </mergeCells>
  <printOptions/>
  <pageMargins left="0.75" right="0.75" top="1" bottom="1" header="0.5" footer="0.5"/>
  <pageSetup fitToHeight="1" fitToWidth="1" horizontalDpi="600" verticalDpi="600" orientation="landscape" paperSize="9" scale="98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1"/>
  <sheetViews>
    <sheetView workbookViewId="0" topLeftCell="A10">
      <selection activeCell="D21" sqref="D21:E21"/>
    </sheetView>
  </sheetViews>
  <sheetFormatPr defaultColWidth="9.140625" defaultRowHeight="12.75"/>
  <cols>
    <col min="1" max="1" width="9.140625" style="1" customWidth="1"/>
    <col min="2" max="2" width="5.28125" style="1" customWidth="1"/>
    <col min="3" max="3" width="9.28125" style="1" customWidth="1"/>
    <col min="4" max="4" width="6.7109375" style="1" customWidth="1"/>
    <col min="5" max="5" width="7.28125" style="1" customWidth="1"/>
    <col min="6" max="7" width="7.140625" style="1" customWidth="1"/>
    <col min="8" max="8" width="6.421875" style="1" customWidth="1"/>
    <col min="9" max="9" width="6.7109375" style="1" customWidth="1"/>
    <col min="10" max="10" width="7.00390625" style="1" customWidth="1"/>
    <col min="11" max="11" width="6.7109375" style="1" customWidth="1"/>
    <col min="12" max="12" width="6.57421875" style="1" customWidth="1"/>
    <col min="13" max="13" width="6.421875" style="1" customWidth="1"/>
    <col min="14" max="14" width="7.28125" style="1" customWidth="1"/>
    <col min="15" max="15" width="6.421875" style="1" customWidth="1"/>
    <col min="16" max="16" width="6.57421875" style="1" customWidth="1"/>
    <col min="17" max="17" width="6.7109375" style="1" customWidth="1"/>
    <col min="18" max="18" width="6.57421875" style="4" customWidth="1"/>
    <col min="19" max="19" width="8.57421875" style="1" customWidth="1"/>
    <col min="20" max="16384" width="9.140625" style="1" customWidth="1"/>
  </cols>
  <sheetData>
    <row r="1" spans="1:11" ht="13.5" thickBot="1">
      <c r="A1" s="199" t="s">
        <v>31</v>
      </c>
      <c r="B1" s="200"/>
      <c r="C1" s="201"/>
      <c r="E1" s="3" t="s">
        <v>24</v>
      </c>
      <c r="G1" s="16" t="s">
        <v>26</v>
      </c>
      <c r="H1" s="15"/>
      <c r="I1" s="208">
        <f>R19</f>
        <v>229.33599999999998</v>
      </c>
      <c r="J1" s="209"/>
      <c r="K1" s="2" t="s">
        <v>2</v>
      </c>
    </row>
    <row r="2" spans="1:3" ht="12.75">
      <c r="A2" s="202"/>
      <c r="B2" s="203"/>
      <c r="C2" s="204"/>
    </row>
    <row r="3" spans="1:18" ht="13.5" thickBot="1">
      <c r="A3" s="205"/>
      <c r="B3" s="206"/>
      <c r="C3" s="207"/>
      <c r="D3" s="210" t="s">
        <v>15</v>
      </c>
      <c r="E3" s="211"/>
      <c r="F3" s="197" t="s">
        <v>18</v>
      </c>
      <c r="G3" s="198"/>
      <c r="H3" s="197" t="s">
        <v>82</v>
      </c>
      <c r="I3" s="198"/>
      <c r="J3" s="197" t="s">
        <v>83</v>
      </c>
      <c r="K3" s="198"/>
      <c r="L3" s="197" t="s">
        <v>80</v>
      </c>
      <c r="M3" s="198"/>
      <c r="N3" s="197" t="s">
        <v>81</v>
      </c>
      <c r="O3" s="198"/>
      <c r="P3" s="197" t="s">
        <v>78</v>
      </c>
      <c r="Q3" s="198"/>
      <c r="R3" s="10"/>
    </row>
    <row r="4" spans="1:19" ht="40.5" customHeight="1" thickBot="1">
      <c r="A4" s="195" t="s">
        <v>54</v>
      </c>
      <c r="B4" s="195"/>
      <c r="C4" s="196"/>
      <c r="D4" s="11" t="s">
        <v>17</v>
      </c>
      <c r="E4" s="11" t="s">
        <v>16</v>
      </c>
      <c r="F4" s="11" t="s">
        <v>17</v>
      </c>
      <c r="G4" s="11" t="s">
        <v>16</v>
      </c>
      <c r="H4" s="11" t="s">
        <v>17</v>
      </c>
      <c r="I4" s="11" t="s">
        <v>16</v>
      </c>
      <c r="J4" s="11" t="s">
        <v>17</v>
      </c>
      <c r="K4" s="11" t="s">
        <v>16</v>
      </c>
      <c r="L4" s="11" t="s">
        <v>17</v>
      </c>
      <c r="M4" s="11" t="s">
        <v>16</v>
      </c>
      <c r="N4" s="11" t="s">
        <v>17</v>
      </c>
      <c r="O4" s="11" t="s">
        <v>16</v>
      </c>
      <c r="P4" s="11" t="s">
        <v>17</v>
      </c>
      <c r="Q4" s="12" t="s">
        <v>16</v>
      </c>
      <c r="R4" s="104" t="s">
        <v>25</v>
      </c>
      <c r="S4" s="103" t="s">
        <v>29</v>
      </c>
    </row>
    <row r="5" spans="1:19" ht="39.75" customHeight="1">
      <c r="A5" s="193" t="s">
        <v>3</v>
      </c>
      <c r="B5" s="194"/>
      <c r="C5" s="40" t="s">
        <v>12</v>
      </c>
      <c r="D5" s="59">
        <v>19.5</v>
      </c>
      <c r="E5" s="60"/>
      <c r="F5" s="59">
        <v>8</v>
      </c>
      <c r="G5" s="60"/>
      <c r="H5" s="81"/>
      <c r="I5" s="92"/>
      <c r="J5" s="59"/>
      <c r="K5" s="60"/>
      <c r="L5" s="59">
        <v>11</v>
      </c>
      <c r="M5" s="60"/>
      <c r="N5" s="59"/>
      <c r="O5" s="60"/>
      <c r="P5" s="49"/>
      <c r="Q5" s="30"/>
      <c r="R5" s="17">
        <f>D5+E5+F5+G5+H5+I5+J5+K5+L5+M5+N5+O5+P5+Q5</f>
        <v>38.5</v>
      </c>
      <c r="S5" s="182">
        <f>R5+R6+R7+R8</f>
        <v>153.3</v>
      </c>
    </row>
    <row r="6" spans="1:19" ht="12.75">
      <c r="A6" s="6"/>
      <c r="B6" s="7"/>
      <c r="C6" s="41" t="s">
        <v>1</v>
      </c>
      <c r="D6" s="61">
        <v>19.8</v>
      </c>
      <c r="E6" s="62"/>
      <c r="F6" s="61">
        <v>30</v>
      </c>
      <c r="G6" s="62"/>
      <c r="H6" s="82"/>
      <c r="I6" s="93"/>
      <c r="J6" s="61"/>
      <c r="K6" s="62"/>
      <c r="L6" s="61"/>
      <c r="M6" s="62"/>
      <c r="N6" s="61"/>
      <c r="O6" s="62"/>
      <c r="P6" s="50">
        <v>30</v>
      </c>
      <c r="Q6" s="31"/>
      <c r="R6" s="18">
        <f aca="true" t="shared" si="0" ref="R6:R18">D6+E6+F6+G6+H6+I6+J6+K6+L6+M6+N6+O6+P6+Q6</f>
        <v>79.8</v>
      </c>
      <c r="S6" s="183"/>
    </row>
    <row r="7" spans="1:19" ht="12.75">
      <c r="A7" s="6"/>
      <c r="B7" s="7"/>
      <c r="C7" s="41" t="s">
        <v>0</v>
      </c>
      <c r="D7" s="61">
        <v>10</v>
      </c>
      <c r="E7" s="62"/>
      <c r="F7" s="61"/>
      <c r="G7" s="62"/>
      <c r="H7" s="82"/>
      <c r="I7" s="93"/>
      <c r="J7" s="61"/>
      <c r="K7" s="62"/>
      <c r="L7" s="61">
        <v>25</v>
      </c>
      <c r="M7" s="62"/>
      <c r="N7" s="61"/>
      <c r="O7" s="62"/>
      <c r="P7" s="50"/>
      <c r="Q7" s="31"/>
      <c r="R7" s="18">
        <f t="shared" si="0"/>
        <v>35</v>
      </c>
      <c r="S7" s="183"/>
    </row>
    <row r="8" spans="1:19" ht="12.75">
      <c r="A8" s="6"/>
      <c r="B8" s="7"/>
      <c r="C8" s="41" t="s">
        <v>13</v>
      </c>
      <c r="D8" s="61"/>
      <c r="E8" s="62"/>
      <c r="F8" s="61"/>
      <c r="G8" s="62"/>
      <c r="H8" s="82"/>
      <c r="I8" s="93"/>
      <c r="J8" s="61"/>
      <c r="K8" s="62"/>
      <c r="L8" s="61"/>
      <c r="M8" s="62"/>
      <c r="N8" s="61"/>
      <c r="O8" s="62"/>
      <c r="P8" s="50"/>
      <c r="Q8" s="31"/>
      <c r="R8" s="18">
        <f t="shared" si="0"/>
        <v>0</v>
      </c>
      <c r="S8" s="183"/>
    </row>
    <row r="9" spans="1:19" ht="20.25" customHeight="1" thickBot="1">
      <c r="A9" s="185" t="s">
        <v>4</v>
      </c>
      <c r="B9" s="186"/>
      <c r="C9" s="42"/>
      <c r="D9" s="63"/>
      <c r="E9" s="64"/>
      <c r="F9" s="63"/>
      <c r="G9" s="64"/>
      <c r="H9" s="83"/>
      <c r="I9" s="94"/>
      <c r="J9" s="63"/>
      <c r="K9" s="64"/>
      <c r="L9" s="63"/>
      <c r="M9" s="64"/>
      <c r="N9" s="63"/>
      <c r="O9" s="64"/>
      <c r="P9" s="51"/>
      <c r="Q9" s="32"/>
      <c r="R9" s="19"/>
      <c r="S9" s="184"/>
    </row>
    <row r="10" spans="1:19" ht="12.75" customHeight="1">
      <c r="A10" s="187" t="s">
        <v>91</v>
      </c>
      <c r="B10" s="188"/>
      <c r="C10" s="43" t="s">
        <v>5</v>
      </c>
      <c r="D10" s="65"/>
      <c r="E10" s="66"/>
      <c r="F10" s="65"/>
      <c r="G10" s="66"/>
      <c r="H10" s="84"/>
      <c r="I10" s="95"/>
      <c r="J10" s="65"/>
      <c r="K10" s="66"/>
      <c r="L10" s="65"/>
      <c r="M10" s="66"/>
      <c r="N10" s="65"/>
      <c r="O10" s="66"/>
      <c r="P10" s="52"/>
      <c r="Q10" s="33"/>
      <c r="R10" s="20">
        <f t="shared" si="0"/>
        <v>0</v>
      </c>
      <c r="S10" s="191">
        <f>R10+R11</f>
        <v>0</v>
      </c>
    </row>
    <row r="11" spans="1:19" ht="21" customHeight="1" thickBot="1">
      <c r="A11" s="189"/>
      <c r="B11" s="190"/>
      <c r="C11" s="149" t="s">
        <v>87</v>
      </c>
      <c r="D11" s="67"/>
      <c r="E11" s="68"/>
      <c r="F11" s="67"/>
      <c r="G11" s="68"/>
      <c r="H11" s="85"/>
      <c r="I11" s="96"/>
      <c r="J11" s="67"/>
      <c r="K11" s="68"/>
      <c r="L11" s="67"/>
      <c r="M11" s="68"/>
      <c r="N11" s="67"/>
      <c r="O11" s="68"/>
      <c r="P11" s="53"/>
      <c r="Q11" s="34"/>
      <c r="R11" s="21">
        <f t="shared" si="0"/>
        <v>0</v>
      </c>
      <c r="S11" s="192"/>
    </row>
    <row r="12" spans="1:19" ht="29.25" customHeight="1">
      <c r="A12" s="169" t="s">
        <v>7</v>
      </c>
      <c r="B12" s="170"/>
      <c r="C12" s="44"/>
      <c r="D12" s="69"/>
      <c r="E12" s="70"/>
      <c r="F12" s="69"/>
      <c r="G12" s="70"/>
      <c r="H12" s="86"/>
      <c r="I12" s="97"/>
      <c r="J12" s="69"/>
      <c r="K12" s="70"/>
      <c r="L12" s="69"/>
      <c r="M12" s="70"/>
      <c r="N12" s="69"/>
      <c r="O12" s="70"/>
      <c r="P12" s="54"/>
      <c r="Q12" s="35"/>
      <c r="R12" s="22">
        <f t="shared" si="0"/>
        <v>0</v>
      </c>
      <c r="S12" s="171">
        <f>R12+R13</f>
        <v>0</v>
      </c>
    </row>
    <row r="13" spans="1:19" ht="20.25" customHeight="1" thickBot="1">
      <c r="A13" s="173" t="s">
        <v>8</v>
      </c>
      <c r="B13" s="174"/>
      <c r="C13" s="45"/>
      <c r="D13" s="71"/>
      <c r="E13" s="72"/>
      <c r="F13" s="71"/>
      <c r="G13" s="72"/>
      <c r="H13" s="87"/>
      <c r="I13" s="98"/>
      <c r="J13" s="71"/>
      <c r="K13" s="72"/>
      <c r="L13" s="71"/>
      <c r="M13" s="72"/>
      <c r="N13" s="71"/>
      <c r="O13" s="72"/>
      <c r="P13" s="55"/>
      <c r="Q13" s="36"/>
      <c r="R13" s="23">
        <f t="shared" si="0"/>
        <v>0</v>
      </c>
      <c r="S13" s="172"/>
    </row>
    <row r="14" spans="1:19" ht="12.75">
      <c r="A14" s="8" t="s">
        <v>11</v>
      </c>
      <c r="B14" s="9"/>
      <c r="C14" s="46"/>
      <c r="D14" s="73"/>
      <c r="E14" s="74"/>
      <c r="F14" s="73"/>
      <c r="G14" s="74"/>
      <c r="H14" s="88"/>
      <c r="I14" s="99"/>
      <c r="J14" s="73"/>
      <c r="K14" s="74"/>
      <c r="L14" s="73"/>
      <c r="M14" s="74"/>
      <c r="N14" s="73"/>
      <c r="O14" s="74"/>
      <c r="P14" s="56"/>
      <c r="Q14" s="37"/>
      <c r="R14" s="25">
        <f t="shared" si="0"/>
        <v>0</v>
      </c>
      <c r="S14" s="175">
        <f>R18+R17+R16+R15+R14</f>
        <v>76.036</v>
      </c>
    </row>
    <row r="15" spans="1:19" ht="19.5" customHeight="1">
      <c r="A15" s="178" t="s">
        <v>6</v>
      </c>
      <c r="B15" s="179"/>
      <c r="C15" s="47"/>
      <c r="D15" s="75"/>
      <c r="E15" s="76"/>
      <c r="F15" s="75"/>
      <c r="G15" s="76"/>
      <c r="H15" s="89"/>
      <c r="I15" s="100"/>
      <c r="J15" s="75"/>
      <c r="K15" s="76"/>
      <c r="L15" s="75"/>
      <c r="M15" s="76"/>
      <c r="N15" s="75"/>
      <c r="O15" s="76"/>
      <c r="P15" s="57"/>
      <c r="Q15" s="38"/>
      <c r="R15" s="26">
        <f t="shared" si="0"/>
        <v>0</v>
      </c>
      <c r="S15" s="176"/>
    </row>
    <row r="16" spans="1:19" ht="13.5" customHeight="1">
      <c r="A16" s="180" t="s">
        <v>10</v>
      </c>
      <c r="B16" s="181"/>
      <c r="C16" s="47"/>
      <c r="D16" s="75">
        <v>2</v>
      </c>
      <c r="E16" s="76"/>
      <c r="F16" s="75"/>
      <c r="G16" s="76"/>
      <c r="H16" s="89">
        <v>2</v>
      </c>
      <c r="I16" s="100"/>
      <c r="J16" s="75"/>
      <c r="K16" s="76"/>
      <c r="L16" s="75">
        <v>5</v>
      </c>
      <c r="M16" s="76"/>
      <c r="N16" s="75">
        <v>2.5</v>
      </c>
      <c r="O16" s="76"/>
      <c r="P16" s="57"/>
      <c r="Q16" s="38"/>
      <c r="R16" s="26">
        <f t="shared" si="0"/>
        <v>11.5</v>
      </c>
      <c r="S16" s="176"/>
    </row>
    <row r="17" spans="1:19" ht="18.75" customHeight="1">
      <c r="A17" s="178" t="s">
        <v>14</v>
      </c>
      <c r="B17" s="179"/>
      <c r="C17" s="47"/>
      <c r="D17" s="75"/>
      <c r="E17" s="76"/>
      <c r="F17" s="75">
        <v>5</v>
      </c>
      <c r="G17" s="76"/>
      <c r="H17" s="89"/>
      <c r="I17" s="100"/>
      <c r="J17" s="75"/>
      <c r="K17" s="76"/>
      <c r="L17" s="75"/>
      <c r="M17" s="76"/>
      <c r="N17" s="75">
        <v>25</v>
      </c>
      <c r="O17" s="76"/>
      <c r="P17" s="57"/>
      <c r="Q17" s="38"/>
      <c r="R17" s="26">
        <f t="shared" si="0"/>
        <v>30</v>
      </c>
      <c r="S17" s="176"/>
    </row>
    <row r="18" spans="1:19" ht="13.5" thickBot="1">
      <c r="A18" s="13" t="s">
        <v>9</v>
      </c>
      <c r="B18" s="14"/>
      <c r="C18" s="48"/>
      <c r="D18" s="77">
        <v>18.74</v>
      </c>
      <c r="E18" s="78"/>
      <c r="F18" s="77">
        <v>4.296</v>
      </c>
      <c r="G18" s="78"/>
      <c r="H18" s="90"/>
      <c r="I18" s="101"/>
      <c r="J18" s="77"/>
      <c r="K18" s="78"/>
      <c r="L18" s="77">
        <v>9</v>
      </c>
      <c r="M18" s="78"/>
      <c r="N18" s="77"/>
      <c r="O18" s="78"/>
      <c r="P18" s="58">
        <v>2.5</v>
      </c>
      <c r="Q18" s="39"/>
      <c r="R18" s="27">
        <f t="shared" si="0"/>
        <v>34.536</v>
      </c>
      <c r="S18" s="177"/>
    </row>
    <row r="19" spans="1:18" s="4" customFormat="1" ht="13.5" thickBot="1">
      <c r="A19" s="164" t="s">
        <v>28</v>
      </c>
      <c r="B19" s="165"/>
      <c r="C19" s="165"/>
      <c r="D19" s="79">
        <f>SUM(D5:D18)</f>
        <v>70.03999999999999</v>
      </c>
      <c r="E19" s="80">
        <f aca="true" t="shared" si="1" ref="E19:Q19">SUM(E5:E18)</f>
        <v>0</v>
      </c>
      <c r="F19" s="79">
        <f t="shared" si="1"/>
        <v>47.296</v>
      </c>
      <c r="G19" s="80">
        <f t="shared" si="1"/>
        <v>0</v>
      </c>
      <c r="H19" s="91">
        <f t="shared" si="1"/>
        <v>2</v>
      </c>
      <c r="I19" s="102">
        <f t="shared" si="1"/>
        <v>0</v>
      </c>
      <c r="J19" s="79">
        <f t="shared" si="1"/>
        <v>0</v>
      </c>
      <c r="K19" s="80">
        <f t="shared" si="1"/>
        <v>0</v>
      </c>
      <c r="L19" s="79">
        <f t="shared" si="1"/>
        <v>50</v>
      </c>
      <c r="M19" s="80">
        <f t="shared" si="1"/>
        <v>0</v>
      </c>
      <c r="N19" s="79">
        <f t="shared" si="1"/>
        <v>27.5</v>
      </c>
      <c r="O19" s="80">
        <f t="shared" si="1"/>
        <v>0</v>
      </c>
      <c r="P19" s="28">
        <f t="shared" si="1"/>
        <v>32.5</v>
      </c>
      <c r="Q19" s="29">
        <f t="shared" si="1"/>
        <v>0</v>
      </c>
      <c r="R19" s="24">
        <f>D19+E19+F19+G19+H19+I19+J19+K19+L19+M19+N19+O19+P19+Q19</f>
        <v>229.33599999999998</v>
      </c>
    </row>
    <row r="20" spans="1:17" ht="21" customHeight="1" thickBot="1">
      <c r="A20" s="166" t="s">
        <v>27</v>
      </c>
      <c r="B20" s="167"/>
      <c r="C20" s="168"/>
      <c r="D20" s="160">
        <f>D19</f>
        <v>70.03999999999999</v>
      </c>
      <c r="E20" s="163"/>
      <c r="F20" s="160">
        <f>F19+G19</f>
        <v>47.296</v>
      </c>
      <c r="G20" s="163"/>
      <c r="H20" s="160">
        <f>H19+I19</f>
        <v>2</v>
      </c>
      <c r="I20" s="163"/>
      <c r="J20" s="160">
        <f>J19+K19</f>
        <v>0</v>
      </c>
      <c r="K20" s="163"/>
      <c r="L20" s="160">
        <f>L19+M19</f>
        <v>50</v>
      </c>
      <c r="M20" s="163"/>
      <c r="N20" s="160">
        <f>N19+O19</f>
        <v>27.5</v>
      </c>
      <c r="O20" s="163"/>
      <c r="P20" s="160">
        <f>P19+Q19</f>
        <v>32.5</v>
      </c>
      <c r="Q20" s="161"/>
    </row>
    <row r="21" spans="4:17" ht="12.75">
      <c r="D21" s="162" t="s">
        <v>15</v>
      </c>
      <c r="E21" s="162"/>
      <c r="F21" s="162" t="s">
        <v>18</v>
      </c>
      <c r="G21" s="162"/>
      <c r="H21" s="162" t="s">
        <v>19</v>
      </c>
      <c r="I21" s="162"/>
      <c r="J21" s="162" t="s">
        <v>20</v>
      </c>
      <c r="K21" s="162"/>
      <c r="L21" s="162" t="s">
        <v>21</v>
      </c>
      <c r="M21" s="162"/>
      <c r="N21" s="162" t="s">
        <v>22</v>
      </c>
      <c r="O21" s="162"/>
      <c r="P21" s="162" t="s">
        <v>23</v>
      </c>
      <c r="Q21" s="162"/>
    </row>
  </sheetData>
  <mergeCells count="38">
    <mergeCell ref="L3:M3"/>
    <mergeCell ref="N3:O3"/>
    <mergeCell ref="P3:Q3"/>
    <mergeCell ref="A5:B5"/>
    <mergeCell ref="A1:C3"/>
    <mergeCell ref="I1:J1"/>
    <mergeCell ref="D3:E3"/>
    <mergeCell ref="F3:G3"/>
    <mergeCell ref="H3:I3"/>
    <mergeCell ref="J3:K3"/>
    <mergeCell ref="S5:S9"/>
    <mergeCell ref="A9:B9"/>
    <mergeCell ref="A10:B11"/>
    <mergeCell ref="S10:S11"/>
    <mergeCell ref="A12:B12"/>
    <mergeCell ref="S12:S13"/>
    <mergeCell ref="A13:B13"/>
    <mergeCell ref="S14:S18"/>
    <mergeCell ref="A15:B15"/>
    <mergeCell ref="A16:B16"/>
    <mergeCell ref="A17:B17"/>
    <mergeCell ref="J20:K20"/>
    <mergeCell ref="L20:M20"/>
    <mergeCell ref="N20:O20"/>
    <mergeCell ref="A19:C19"/>
    <mergeCell ref="A20:C20"/>
    <mergeCell ref="D20:E20"/>
    <mergeCell ref="F20:G20"/>
    <mergeCell ref="A4:C4"/>
    <mergeCell ref="P20:Q20"/>
    <mergeCell ref="D21:E21"/>
    <mergeCell ref="F21:G21"/>
    <mergeCell ref="H21:I21"/>
    <mergeCell ref="J21:K21"/>
    <mergeCell ref="L21:M21"/>
    <mergeCell ref="N21:O21"/>
    <mergeCell ref="P21:Q21"/>
    <mergeCell ref="H20:I20"/>
  </mergeCells>
  <printOptions/>
  <pageMargins left="0.75" right="0.75" top="1" bottom="1" header="0.5" footer="0.5"/>
  <pageSetup fitToHeight="1" fitToWidth="1" horizontalDpi="600" verticalDpi="600" orientation="landscape" paperSize="9" scale="98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1"/>
  <sheetViews>
    <sheetView workbookViewId="0" topLeftCell="A10">
      <selection activeCell="F24" sqref="F24"/>
    </sheetView>
  </sheetViews>
  <sheetFormatPr defaultColWidth="9.140625" defaultRowHeight="12.75"/>
  <cols>
    <col min="1" max="1" width="9.140625" style="1" customWidth="1"/>
    <col min="2" max="2" width="5.28125" style="1" customWidth="1"/>
    <col min="3" max="3" width="9.28125" style="1" customWidth="1"/>
    <col min="4" max="4" width="6.7109375" style="1" customWidth="1"/>
    <col min="5" max="5" width="7.28125" style="1" customWidth="1"/>
    <col min="6" max="7" width="7.140625" style="1" customWidth="1"/>
    <col min="8" max="8" width="6.421875" style="1" customWidth="1"/>
    <col min="9" max="9" width="6.7109375" style="1" customWidth="1"/>
    <col min="10" max="10" width="7.00390625" style="1" customWidth="1"/>
    <col min="11" max="11" width="6.7109375" style="1" customWidth="1"/>
    <col min="12" max="12" width="6.57421875" style="1" customWidth="1"/>
    <col min="13" max="13" width="6.421875" style="1" customWidth="1"/>
    <col min="14" max="14" width="7.28125" style="1" customWidth="1"/>
    <col min="15" max="15" width="6.421875" style="1" customWidth="1"/>
    <col min="16" max="16" width="6.57421875" style="1" customWidth="1"/>
    <col min="17" max="17" width="6.7109375" style="1" customWidth="1"/>
    <col min="18" max="18" width="6.57421875" style="4" customWidth="1"/>
    <col min="19" max="19" width="8.57421875" style="1" customWidth="1"/>
    <col min="20" max="16384" width="9.140625" style="1" customWidth="1"/>
  </cols>
  <sheetData>
    <row r="1" spans="1:11" ht="13.5" thickBot="1">
      <c r="A1" s="199" t="s">
        <v>75</v>
      </c>
      <c r="B1" s="200"/>
      <c r="C1" s="201"/>
      <c r="E1" s="3" t="s">
        <v>24</v>
      </c>
      <c r="G1" s="16" t="s">
        <v>26</v>
      </c>
      <c r="H1" s="15"/>
      <c r="I1" s="208">
        <f>R19</f>
        <v>997.591</v>
      </c>
      <c r="J1" s="209"/>
      <c r="K1" s="2" t="s">
        <v>2</v>
      </c>
    </row>
    <row r="2" spans="1:3" ht="12.75">
      <c r="A2" s="202"/>
      <c r="B2" s="203"/>
      <c r="C2" s="204"/>
    </row>
    <row r="3" spans="1:18" ht="13.5" thickBot="1">
      <c r="A3" s="205"/>
      <c r="B3" s="206"/>
      <c r="C3" s="207"/>
      <c r="D3" s="210" t="s">
        <v>15</v>
      </c>
      <c r="E3" s="211"/>
      <c r="F3" s="197" t="s">
        <v>18</v>
      </c>
      <c r="G3" s="198"/>
      <c r="H3" s="197" t="s">
        <v>82</v>
      </c>
      <c r="I3" s="198"/>
      <c r="J3" s="197" t="s">
        <v>83</v>
      </c>
      <c r="K3" s="198"/>
      <c r="L3" s="197" t="s">
        <v>80</v>
      </c>
      <c r="M3" s="198"/>
      <c r="N3" s="197" t="s">
        <v>81</v>
      </c>
      <c r="O3" s="198"/>
      <c r="P3" s="197" t="s">
        <v>78</v>
      </c>
      <c r="Q3" s="198"/>
      <c r="R3" s="10"/>
    </row>
    <row r="4" spans="1:19" ht="40.5" customHeight="1" thickBot="1">
      <c r="A4" s="195" t="s">
        <v>55</v>
      </c>
      <c r="B4" s="195"/>
      <c r="C4" s="196"/>
      <c r="D4" s="11" t="s">
        <v>17</v>
      </c>
      <c r="E4" s="11" t="s">
        <v>16</v>
      </c>
      <c r="F4" s="11" t="s">
        <v>17</v>
      </c>
      <c r="G4" s="11" t="s">
        <v>16</v>
      </c>
      <c r="H4" s="11" t="s">
        <v>17</v>
      </c>
      <c r="I4" s="11" t="s">
        <v>16</v>
      </c>
      <c r="J4" s="11" t="s">
        <v>17</v>
      </c>
      <c r="K4" s="11" t="s">
        <v>16</v>
      </c>
      <c r="L4" s="11" t="s">
        <v>17</v>
      </c>
      <c r="M4" s="11" t="s">
        <v>16</v>
      </c>
      <c r="N4" s="11" t="s">
        <v>17</v>
      </c>
      <c r="O4" s="11" t="s">
        <v>16</v>
      </c>
      <c r="P4" s="11" t="s">
        <v>17</v>
      </c>
      <c r="Q4" s="12" t="s">
        <v>16</v>
      </c>
      <c r="R4" s="104" t="s">
        <v>25</v>
      </c>
      <c r="S4" s="103" t="s">
        <v>29</v>
      </c>
    </row>
    <row r="5" spans="1:19" ht="39.75" customHeight="1">
      <c r="A5" s="193" t="s">
        <v>3</v>
      </c>
      <c r="B5" s="194"/>
      <c r="C5" s="40" t="s">
        <v>12</v>
      </c>
      <c r="D5" s="59">
        <v>52</v>
      </c>
      <c r="E5" s="60"/>
      <c r="F5" s="59">
        <v>18</v>
      </c>
      <c r="G5" s="60"/>
      <c r="H5" s="81"/>
      <c r="I5" s="92"/>
      <c r="J5" s="59"/>
      <c r="K5" s="60"/>
      <c r="L5" s="59">
        <v>45</v>
      </c>
      <c r="M5" s="60"/>
      <c r="N5" s="59"/>
      <c r="O5" s="60"/>
      <c r="P5" s="49"/>
      <c r="Q5" s="30"/>
      <c r="R5" s="17">
        <f>D5+E5+F5+G5+H5+I5+J5+K5+L5+M5+N5+O5+P5+Q5</f>
        <v>115</v>
      </c>
      <c r="S5" s="182">
        <f>R5+R6+R7+R8</f>
        <v>281.3</v>
      </c>
    </row>
    <row r="6" spans="1:19" ht="12.75">
      <c r="A6" s="6"/>
      <c r="B6" s="7"/>
      <c r="C6" s="41" t="s">
        <v>1</v>
      </c>
      <c r="D6" s="61">
        <v>19.8</v>
      </c>
      <c r="E6" s="62"/>
      <c r="F6" s="61">
        <v>50</v>
      </c>
      <c r="G6" s="62"/>
      <c r="H6" s="82"/>
      <c r="I6" s="93"/>
      <c r="J6" s="61"/>
      <c r="K6" s="62"/>
      <c r="L6" s="61"/>
      <c r="M6" s="62"/>
      <c r="N6" s="61">
        <v>32</v>
      </c>
      <c r="O6" s="62"/>
      <c r="P6" s="50">
        <v>1</v>
      </c>
      <c r="Q6" s="31"/>
      <c r="R6" s="18">
        <f aca="true" t="shared" si="0" ref="R6:R18">D6+E6+F6+G6+H6+I6+J6+K6+L6+M6+N6+O6+P6+Q6</f>
        <v>102.8</v>
      </c>
      <c r="S6" s="183"/>
    </row>
    <row r="7" spans="1:19" ht="12.75">
      <c r="A7" s="6"/>
      <c r="B7" s="7"/>
      <c r="C7" s="41" t="s">
        <v>0</v>
      </c>
      <c r="D7" s="61"/>
      <c r="E7" s="62"/>
      <c r="F7" s="61"/>
      <c r="G7" s="62"/>
      <c r="H7" s="82"/>
      <c r="I7" s="93"/>
      <c r="J7" s="61"/>
      <c r="K7" s="62"/>
      <c r="L7" s="61">
        <v>40</v>
      </c>
      <c r="M7" s="62"/>
      <c r="N7" s="61">
        <v>13.5</v>
      </c>
      <c r="O7" s="62"/>
      <c r="P7" s="50"/>
      <c r="Q7" s="31"/>
      <c r="R7" s="18">
        <f t="shared" si="0"/>
        <v>53.5</v>
      </c>
      <c r="S7" s="183"/>
    </row>
    <row r="8" spans="1:19" ht="12.75">
      <c r="A8" s="6"/>
      <c r="B8" s="7"/>
      <c r="C8" s="41" t="s">
        <v>13</v>
      </c>
      <c r="D8" s="61"/>
      <c r="E8" s="62"/>
      <c r="F8" s="61"/>
      <c r="G8" s="62"/>
      <c r="H8" s="82"/>
      <c r="I8" s="93"/>
      <c r="J8" s="61"/>
      <c r="K8" s="62"/>
      <c r="L8" s="61"/>
      <c r="M8" s="62"/>
      <c r="N8" s="61">
        <v>10</v>
      </c>
      <c r="O8" s="62"/>
      <c r="P8" s="50"/>
      <c r="Q8" s="31"/>
      <c r="R8" s="18">
        <f t="shared" si="0"/>
        <v>10</v>
      </c>
      <c r="S8" s="183"/>
    </row>
    <row r="9" spans="1:19" ht="20.25" customHeight="1" thickBot="1">
      <c r="A9" s="185" t="s">
        <v>4</v>
      </c>
      <c r="B9" s="186"/>
      <c r="C9" s="42"/>
      <c r="D9" s="63"/>
      <c r="E9" s="64"/>
      <c r="F9" s="63"/>
      <c r="G9" s="64"/>
      <c r="H9" s="83"/>
      <c r="I9" s="94"/>
      <c r="J9" s="63"/>
      <c r="K9" s="64"/>
      <c r="L9" s="63"/>
      <c r="M9" s="64"/>
      <c r="N9" s="63"/>
      <c r="O9" s="64"/>
      <c r="P9" s="51"/>
      <c r="Q9" s="32"/>
      <c r="R9" s="19"/>
      <c r="S9" s="184"/>
    </row>
    <row r="10" spans="1:19" ht="12.75" customHeight="1">
      <c r="A10" s="187" t="s">
        <v>91</v>
      </c>
      <c r="B10" s="188"/>
      <c r="C10" s="43" t="s">
        <v>5</v>
      </c>
      <c r="D10" s="65"/>
      <c r="E10" s="66"/>
      <c r="F10" s="65"/>
      <c r="G10" s="66"/>
      <c r="H10" s="84"/>
      <c r="I10" s="95"/>
      <c r="J10" s="65">
        <v>390</v>
      </c>
      <c r="K10" s="66"/>
      <c r="L10" s="65"/>
      <c r="M10" s="66"/>
      <c r="N10" s="65"/>
      <c r="O10" s="66"/>
      <c r="P10" s="52"/>
      <c r="Q10" s="33"/>
      <c r="R10" s="20">
        <f t="shared" si="0"/>
        <v>390</v>
      </c>
      <c r="S10" s="191">
        <f>R10+R11</f>
        <v>390</v>
      </c>
    </row>
    <row r="11" spans="1:19" ht="21" customHeight="1" thickBot="1">
      <c r="A11" s="189"/>
      <c r="B11" s="190"/>
      <c r="C11" s="149" t="s">
        <v>87</v>
      </c>
      <c r="D11" s="67"/>
      <c r="E11" s="68"/>
      <c r="F11" s="67"/>
      <c r="G11" s="68"/>
      <c r="H11" s="85"/>
      <c r="I11" s="96"/>
      <c r="J11" s="67"/>
      <c r="K11" s="68"/>
      <c r="L11" s="67"/>
      <c r="M11" s="68"/>
      <c r="N11" s="67"/>
      <c r="O11" s="68"/>
      <c r="P11" s="53"/>
      <c r="Q11" s="34"/>
      <c r="R11" s="21">
        <f t="shared" si="0"/>
        <v>0</v>
      </c>
      <c r="S11" s="192"/>
    </row>
    <row r="12" spans="1:19" ht="29.25" customHeight="1">
      <c r="A12" s="169" t="s">
        <v>7</v>
      </c>
      <c r="B12" s="170"/>
      <c r="C12" s="44"/>
      <c r="D12" s="69">
        <v>60</v>
      </c>
      <c r="E12" s="70"/>
      <c r="F12" s="69">
        <v>20</v>
      </c>
      <c r="G12" s="70"/>
      <c r="H12" s="86"/>
      <c r="I12" s="97"/>
      <c r="J12" s="69">
        <v>20</v>
      </c>
      <c r="K12" s="70"/>
      <c r="L12" s="69">
        <v>78</v>
      </c>
      <c r="M12" s="70"/>
      <c r="N12" s="69">
        <v>19.5</v>
      </c>
      <c r="O12" s="70"/>
      <c r="P12" s="54"/>
      <c r="Q12" s="35"/>
      <c r="R12" s="22">
        <f t="shared" si="0"/>
        <v>197.5</v>
      </c>
      <c r="S12" s="171">
        <f>R12+R13</f>
        <v>197.5</v>
      </c>
    </row>
    <row r="13" spans="1:19" ht="20.25" customHeight="1" thickBot="1">
      <c r="A13" s="173" t="s">
        <v>8</v>
      </c>
      <c r="B13" s="174"/>
      <c r="C13" s="45"/>
      <c r="D13" s="71"/>
      <c r="E13" s="72"/>
      <c r="F13" s="71"/>
      <c r="G13" s="72"/>
      <c r="H13" s="87"/>
      <c r="I13" s="98"/>
      <c r="J13" s="71"/>
      <c r="K13" s="72"/>
      <c r="L13" s="71"/>
      <c r="M13" s="72"/>
      <c r="N13" s="71"/>
      <c r="O13" s="72"/>
      <c r="P13" s="55"/>
      <c r="Q13" s="36"/>
      <c r="R13" s="23">
        <f t="shared" si="0"/>
        <v>0</v>
      </c>
      <c r="S13" s="172"/>
    </row>
    <row r="14" spans="1:19" ht="12.75">
      <c r="A14" s="8" t="s">
        <v>11</v>
      </c>
      <c r="B14" s="9"/>
      <c r="C14" s="46"/>
      <c r="D14" s="73"/>
      <c r="E14" s="74"/>
      <c r="F14" s="73"/>
      <c r="G14" s="74"/>
      <c r="H14" s="88"/>
      <c r="I14" s="99"/>
      <c r="J14" s="73"/>
      <c r="K14" s="74"/>
      <c r="L14" s="73"/>
      <c r="M14" s="74"/>
      <c r="N14" s="73"/>
      <c r="O14" s="74"/>
      <c r="P14" s="56"/>
      <c r="Q14" s="37"/>
      <c r="R14" s="25">
        <f t="shared" si="0"/>
        <v>0</v>
      </c>
      <c r="S14" s="175">
        <f>R18+R17+R16+R15+R14</f>
        <v>128.791</v>
      </c>
    </row>
    <row r="15" spans="1:19" ht="19.5" customHeight="1">
      <c r="A15" s="178" t="s">
        <v>6</v>
      </c>
      <c r="B15" s="179"/>
      <c r="C15" s="47"/>
      <c r="D15" s="75"/>
      <c r="E15" s="76"/>
      <c r="F15" s="75"/>
      <c r="G15" s="76"/>
      <c r="H15" s="89"/>
      <c r="I15" s="100"/>
      <c r="J15" s="75"/>
      <c r="K15" s="76"/>
      <c r="L15" s="75"/>
      <c r="M15" s="76"/>
      <c r="N15" s="75"/>
      <c r="O15" s="76"/>
      <c r="P15" s="57"/>
      <c r="Q15" s="38"/>
      <c r="R15" s="26">
        <f t="shared" si="0"/>
        <v>0</v>
      </c>
      <c r="S15" s="176"/>
    </row>
    <row r="16" spans="1:19" ht="13.5" customHeight="1">
      <c r="A16" s="180" t="s">
        <v>10</v>
      </c>
      <c r="B16" s="181"/>
      <c r="C16" s="47"/>
      <c r="D16" s="75">
        <v>8</v>
      </c>
      <c r="E16" s="76"/>
      <c r="F16" s="75">
        <v>2.864</v>
      </c>
      <c r="G16" s="76"/>
      <c r="H16" s="89">
        <v>2</v>
      </c>
      <c r="I16" s="100"/>
      <c r="J16" s="75"/>
      <c r="K16" s="76"/>
      <c r="L16" s="75">
        <v>5</v>
      </c>
      <c r="M16" s="76"/>
      <c r="N16" s="75">
        <v>5</v>
      </c>
      <c r="O16" s="76"/>
      <c r="P16" s="57"/>
      <c r="Q16" s="38"/>
      <c r="R16" s="26">
        <f t="shared" si="0"/>
        <v>22.864</v>
      </c>
      <c r="S16" s="176"/>
    </row>
    <row r="17" spans="1:19" ht="18.75" customHeight="1">
      <c r="A17" s="178" t="s">
        <v>14</v>
      </c>
      <c r="B17" s="179"/>
      <c r="C17" s="47"/>
      <c r="D17" s="75"/>
      <c r="E17" s="76"/>
      <c r="F17" s="75"/>
      <c r="G17" s="76"/>
      <c r="H17" s="89"/>
      <c r="I17" s="100"/>
      <c r="J17" s="75"/>
      <c r="K17" s="76"/>
      <c r="L17" s="75"/>
      <c r="M17" s="76"/>
      <c r="N17" s="75"/>
      <c r="O17" s="76"/>
      <c r="P17" s="57"/>
      <c r="Q17" s="38"/>
      <c r="R17" s="26">
        <f t="shared" si="0"/>
        <v>0</v>
      </c>
      <c r="S17" s="176"/>
    </row>
    <row r="18" spans="1:19" ht="13.5" thickBot="1">
      <c r="A18" s="13" t="s">
        <v>9</v>
      </c>
      <c r="B18" s="14"/>
      <c r="C18" s="48"/>
      <c r="D18" s="77">
        <v>61.74</v>
      </c>
      <c r="E18" s="78"/>
      <c r="F18" s="77">
        <v>7.687</v>
      </c>
      <c r="G18" s="78"/>
      <c r="H18" s="90"/>
      <c r="I18" s="101"/>
      <c r="J18" s="77"/>
      <c r="K18" s="78"/>
      <c r="L18" s="77">
        <v>34</v>
      </c>
      <c r="M18" s="78"/>
      <c r="N18" s="77"/>
      <c r="O18" s="78"/>
      <c r="P18" s="58">
        <v>2.5</v>
      </c>
      <c r="Q18" s="39"/>
      <c r="R18" s="27">
        <f t="shared" si="0"/>
        <v>105.927</v>
      </c>
      <c r="S18" s="177"/>
    </row>
    <row r="19" spans="1:18" s="4" customFormat="1" ht="13.5" thickBot="1">
      <c r="A19" s="164" t="s">
        <v>28</v>
      </c>
      <c r="B19" s="165"/>
      <c r="C19" s="165"/>
      <c r="D19" s="79">
        <f>SUM(D5:D18)</f>
        <v>201.54000000000002</v>
      </c>
      <c r="E19" s="80">
        <f aca="true" t="shared" si="1" ref="E19:Q19">SUM(E5:E18)</f>
        <v>0</v>
      </c>
      <c r="F19" s="79">
        <f t="shared" si="1"/>
        <v>98.551</v>
      </c>
      <c r="G19" s="80">
        <f t="shared" si="1"/>
        <v>0</v>
      </c>
      <c r="H19" s="91">
        <f t="shared" si="1"/>
        <v>2</v>
      </c>
      <c r="I19" s="102">
        <f t="shared" si="1"/>
        <v>0</v>
      </c>
      <c r="J19" s="79">
        <f t="shared" si="1"/>
        <v>410</v>
      </c>
      <c r="K19" s="80">
        <f t="shared" si="1"/>
        <v>0</v>
      </c>
      <c r="L19" s="79">
        <f t="shared" si="1"/>
        <v>202</v>
      </c>
      <c r="M19" s="80">
        <f t="shared" si="1"/>
        <v>0</v>
      </c>
      <c r="N19" s="79">
        <f t="shared" si="1"/>
        <v>80</v>
      </c>
      <c r="O19" s="80">
        <f t="shared" si="1"/>
        <v>0</v>
      </c>
      <c r="P19" s="28">
        <f t="shared" si="1"/>
        <v>3.5</v>
      </c>
      <c r="Q19" s="29">
        <f t="shared" si="1"/>
        <v>0</v>
      </c>
      <c r="R19" s="24">
        <f>D19+E19+F19+G19+H19+I19+J19+K19+L19+M19+N19+O19+P19+Q19</f>
        <v>997.591</v>
      </c>
    </row>
    <row r="20" spans="1:17" ht="21" customHeight="1" thickBot="1">
      <c r="A20" s="166" t="s">
        <v>27</v>
      </c>
      <c r="B20" s="167"/>
      <c r="C20" s="168"/>
      <c r="D20" s="160">
        <f>D19</f>
        <v>201.54000000000002</v>
      </c>
      <c r="E20" s="163"/>
      <c r="F20" s="160">
        <f>F19+G19</f>
        <v>98.551</v>
      </c>
      <c r="G20" s="163"/>
      <c r="H20" s="160">
        <f>H19+I19</f>
        <v>2</v>
      </c>
      <c r="I20" s="163"/>
      <c r="J20" s="160">
        <f>J19+K19</f>
        <v>410</v>
      </c>
      <c r="K20" s="163"/>
      <c r="L20" s="160">
        <f>L19+M19</f>
        <v>202</v>
      </c>
      <c r="M20" s="163"/>
      <c r="N20" s="160">
        <f>N19+O19</f>
        <v>80</v>
      </c>
      <c r="O20" s="163"/>
      <c r="P20" s="160">
        <f>P19+Q19</f>
        <v>3.5</v>
      </c>
      <c r="Q20" s="161"/>
    </row>
    <row r="21" spans="4:17" ht="12.75">
      <c r="D21" s="162" t="s">
        <v>15</v>
      </c>
      <c r="E21" s="162"/>
      <c r="F21" s="162" t="s">
        <v>18</v>
      </c>
      <c r="G21" s="162"/>
      <c r="H21" s="162" t="s">
        <v>19</v>
      </c>
      <c r="I21" s="162"/>
      <c r="J21" s="162" t="s">
        <v>20</v>
      </c>
      <c r="K21" s="162"/>
      <c r="L21" s="162" t="s">
        <v>21</v>
      </c>
      <c r="M21" s="162"/>
      <c r="N21" s="162" t="s">
        <v>22</v>
      </c>
      <c r="O21" s="162"/>
      <c r="P21" s="162" t="s">
        <v>23</v>
      </c>
      <c r="Q21" s="162"/>
    </row>
  </sheetData>
  <mergeCells count="38">
    <mergeCell ref="L3:M3"/>
    <mergeCell ref="N3:O3"/>
    <mergeCell ref="P3:Q3"/>
    <mergeCell ref="A5:B5"/>
    <mergeCell ref="A1:C3"/>
    <mergeCell ref="I1:J1"/>
    <mergeCell ref="D3:E3"/>
    <mergeCell ref="F3:G3"/>
    <mergeCell ref="H3:I3"/>
    <mergeCell ref="J3:K3"/>
    <mergeCell ref="S5:S9"/>
    <mergeCell ref="A9:B9"/>
    <mergeCell ref="A10:B11"/>
    <mergeCell ref="S10:S11"/>
    <mergeCell ref="A12:B12"/>
    <mergeCell ref="S12:S13"/>
    <mergeCell ref="A13:B13"/>
    <mergeCell ref="S14:S18"/>
    <mergeCell ref="A15:B15"/>
    <mergeCell ref="A16:B16"/>
    <mergeCell ref="A17:B17"/>
    <mergeCell ref="J20:K20"/>
    <mergeCell ref="L20:M20"/>
    <mergeCell ref="N20:O20"/>
    <mergeCell ref="A19:C19"/>
    <mergeCell ref="A20:C20"/>
    <mergeCell ref="D20:E20"/>
    <mergeCell ref="F20:G20"/>
    <mergeCell ref="A4:C4"/>
    <mergeCell ref="P20:Q20"/>
    <mergeCell ref="D21:E21"/>
    <mergeCell ref="F21:G21"/>
    <mergeCell ref="H21:I21"/>
    <mergeCell ref="J21:K21"/>
    <mergeCell ref="L21:M21"/>
    <mergeCell ref="N21:O21"/>
    <mergeCell ref="P21:Q21"/>
    <mergeCell ref="H20:I20"/>
  </mergeCells>
  <printOptions/>
  <pageMargins left="0.75" right="0.75" top="1" bottom="1" header="0.5" footer="0.5"/>
  <pageSetup fitToHeight="1" fitToWidth="1" horizontalDpi="600" verticalDpi="600" orientation="landscape" paperSize="9" scale="98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1"/>
  <sheetViews>
    <sheetView workbookViewId="0" topLeftCell="A10">
      <selection activeCell="D21" sqref="D21:E21"/>
    </sheetView>
  </sheetViews>
  <sheetFormatPr defaultColWidth="9.140625" defaultRowHeight="12.75"/>
  <cols>
    <col min="1" max="1" width="9.140625" style="1" customWidth="1"/>
    <col min="2" max="2" width="5.28125" style="1" customWidth="1"/>
    <col min="3" max="3" width="9.28125" style="1" customWidth="1"/>
    <col min="4" max="4" width="6.7109375" style="1" customWidth="1"/>
    <col min="5" max="5" width="7.28125" style="1" customWidth="1"/>
    <col min="6" max="7" width="7.140625" style="1" customWidth="1"/>
    <col min="8" max="8" width="6.421875" style="1" customWidth="1"/>
    <col min="9" max="9" width="6.7109375" style="1" customWidth="1"/>
    <col min="10" max="10" width="7.00390625" style="1" customWidth="1"/>
    <col min="11" max="11" width="6.7109375" style="1" customWidth="1"/>
    <col min="12" max="12" width="6.57421875" style="1" customWidth="1"/>
    <col min="13" max="13" width="6.421875" style="1" customWidth="1"/>
    <col min="14" max="14" width="7.28125" style="1" customWidth="1"/>
    <col min="15" max="15" width="6.421875" style="1" customWidth="1"/>
    <col min="16" max="16" width="6.57421875" style="1" customWidth="1"/>
    <col min="17" max="17" width="6.7109375" style="1" customWidth="1"/>
    <col min="18" max="18" width="6.57421875" style="4" customWidth="1"/>
    <col min="19" max="19" width="8.57421875" style="1" customWidth="1"/>
    <col min="20" max="16384" width="9.140625" style="1" customWidth="1"/>
  </cols>
  <sheetData>
    <row r="1" spans="1:11" ht="13.5" thickBot="1">
      <c r="A1" s="199" t="s">
        <v>67</v>
      </c>
      <c r="B1" s="200"/>
      <c r="C1" s="201"/>
      <c r="E1" s="3" t="s">
        <v>24</v>
      </c>
      <c r="G1" s="16" t="s">
        <v>26</v>
      </c>
      <c r="H1" s="15"/>
      <c r="I1" s="208">
        <f>R19</f>
        <v>549.175</v>
      </c>
      <c r="J1" s="209"/>
      <c r="K1" s="2" t="s">
        <v>2</v>
      </c>
    </row>
    <row r="2" spans="1:3" ht="12.75">
      <c r="A2" s="202"/>
      <c r="B2" s="203"/>
      <c r="C2" s="204"/>
    </row>
    <row r="3" spans="1:18" ht="13.5" thickBot="1">
      <c r="A3" s="205"/>
      <c r="B3" s="206"/>
      <c r="C3" s="207"/>
      <c r="D3" s="210" t="s">
        <v>15</v>
      </c>
      <c r="E3" s="211"/>
      <c r="F3" s="197" t="s">
        <v>18</v>
      </c>
      <c r="G3" s="198"/>
      <c r="H3" s="197" t="s">
        <v>82</v>
      </c>
      <c r="I3" s="198"/>
      <c r="J3" s="197" t="s">
        <v>83</v>
      </c>
      <c r="K3" s="198"/>
      <c r="L3" s="197" t="s">
        <v>80</v>
      </c>
      <c r="M3" s="198"/>
      <c r="N3" s="197" t="s">
        <v>81</v>
      </c>
      <c r="O3" s="198"/>
      <c r="P3" s="197" t="s">
        <v>78</v>
      </c>
      <c r="Q3" s="198"/>
      <c r="R3" s="10"/>
    </row>
    <row r="4" spans="1:19" ht="40.5" customHeight="1" thickBot="1">
      <c r="A4" s="195" t="s">
        <v>56</v>
      </c>
      <c r="B4" s="195"/>
      <c r="C4" s="196"/>
      <c r="D4" s="11" t="s">
        <v>17</v>
      </c>
      <c r="E4" s="11" t="s">
        <v>16</v>
      </c>
      <c r="F4" s="11" t="s">
        <v>17</v>
      </c>
      <c r="G4" s="11" t="s">
        <v>16</v>
      </c>
      <c r="H4" s="11" t="s">
        <v>17</v>
      </c>
      <c r="I4" s="11" t="s">
        <v>16</v>
      </c>
      <c r="J4" s="11" t="s">
        <v>17</v>
      </c>
      <c r="K4" s="11" t="s">
        <v>16</v>
      </c>
      <c r="L4" s="11" t="s">
        <v>17</v>
      </c>
      <c r="M4" s="11" t="s">
        <v>16</v>
      </c>
      <c r="N4" s="11" t="s">
        <v>17</v>
      </c>
      <c r="O4" s="11" t="s">
        <v>16</v>
      </c>
      <c r="P4" s="11" t="s">
        <v>17</v>
      </c>
      <c r="Q4" s="12" t="s">
        <v>16</v>
      </c>
      <c r="R4" s="104" t="s">
        <v>25</v>
      </c>
      <c r="S4" s="103" t="s">
        <v>29</v>
      </c>
    </row>
    <row r="5" spans="1:19" ht="39.75" customHeight="1">
      <c r="A5" s="193" t="s">
        <v>3</v>
      </c>
      <c r="B5" s="194"/>
      <c r="C5" s="40" t="s">
        <v>12</v>
      </c>
      <c r="D5" s="59">
        <v>52</v>
      </c>
      <c r="E5" s="60"/>
      <c r="F5" s="59">
        <v>28</v>
      </c>
      <c r="G5" s="60"/>
      <c r="H5" s="81"/>
      <c r="I5" s="92"/>
      <c r="J5" s="59"/>
      <c r="K5" s="60"/>
      <c r="L5" s="59">
        <v>11</v>
      </c>
      <c r="M5" s="60"/>
      <c r="N5" s="59"/>
      <c r="O5" s="60"/>
      <c r="P5" s="49"/>
      <c r="Q5" s="30"/>
      <c r="R5" s="17">
        <f>D5+E5+F5+G5+H5+I5+J5+K5+L5+M5+N5+O5+P5+Q5</f>
        <v>91</v>
      </c>
      <c r="S5" s="182">
        <f>R5+R6+R7+R8</f>
        <v>205.3</v>
      </c>
    </row>
    <row r="6" spans="1:19" ht="12.75">
      <c r="A6" s="6"/>
      <c r="B6" s="7"/>
      <c r="C6" s="41" t="s">
        <v>1</v>
      </c>
      <c r="D6" s="61">
        <v>80.8</v>
      </c>
      <c r="E6" s="62"/>
      <c r="F6" s="61"/>
      <c r="G6" s="62"/>
      <c r="H6" s="82"/>
      <c r="I6" s="93"/>
      <c r="J6" s="61"/>
      <c r="K6" s="62"/>
      <c r="L6" s="61"/>
      <c r="M6" s="62"/>
      <c r="N6" s="61"/>
      <c r="O6" s="62"/>
      <c r="P6" s="50">
        <v>15</v>
      </c>
      <c r="Q6" s="31"/>
      <c r="R6" s="18">
        <f aca="true" t="shared" si="0" ref="R6:R18">D6+E6+F6+G6+H6+I6+J6+K6+L6+M6+N6+O6+P6+Q6</f>
        <v>95.8</v>
      </c>
      <c r="S6" s="183"/>
    </row>
    <row r="7" spans="1:19" ht="12.75">
      <c r="A7" s="6"/>
      <c r="B7" s="7"/>
      <c r="C7" s="41" t="s">
        <v>0</v>
      </c>
      <c r="D7" s="61"/>
      <c r="E7" s="62"/>
      <c r="F7" s="61"/>
      <c r="G7" s="62"/>
      <c r="H7" s="82"/>
      <c r="I7" s="93"/>
      <c r="J7" s="61"/>
      <c r="K7" s="62"/>
      <c r="L7" s="61"/>
      <c r="M7" s="62"/>
      <c r="N7" s="61">
        <v>13.5</v>
      </c>
      <c r="O7" s="62"/>
      <c r="P7" s="50"/>
      <c r="Q7" s="31"/>
      <c r="R7" s="18">
        <f t="shared" si="0"/>
        <v>13.5</v>
      </c>
      <c r="S7" s="183"/>
    </row>
    <row r="8" spans="1:19" ht="12.75">
      <c r="A8" s="6"/>
      <c r="B8" s="7"/>
      <c r="C8" s="41" t="s">
        <v>13</v>
      </c>
      <c r="D8" s="61"/>
      <c r="E8" s="62"/>
      <c r="F8" s="61"/>
      <c r="G8" s="62"/>
      <c r="H8" s="82"/>
      <c r="I8" s="93"/>
      <c r="J8" s="61"/>
      <c r="K8" s="62"/>
      <c r="L8" s="61"/>
      <c r="M8" s="62"/>
      <c r="N8" s="61">
        <v>5</v>
      </c>
      <c r="O8" s="62"/>
      <c r="P8" s="50"/>
      <c r="Q8" s="31"/>
      <c r="R8" s="18">
        <f t="shared" si="0"/>
        <v>5</v>
      </c>
      <c r="S8" s="183"/>
    </row>
    <row r="9" spans="1:19" ht="20.25" customHeight="1" thickBot="1">
      <c r="A9" s="185" t="s">
        <v>4</v>
      </c>
      <c r="B9" s="186"/>
      <c r="C9" s="42"/>
      <c r="D9" s="63"/>
      <c r="E9" s="64"/>
      <c r="F9" s="63"/>
      <c r="G9" s="64"/>
      <c r="H9" s="83"/>
      <c r="I9" s="94"/>
      <c r="J9" s="63">
        <v>19</v>
      </c>
      <c r="K9" s="64"/>
      <c r="L9" s="63"/>
      <c r="M9" s="64"/>
      <c r="N9" s="63"/>
      <c r="O9" s="64"/>
      <c r="P9" s="51"/>
      <c r="Q9" s="32"/>
      <c r="R9" s="19"/>
      <c r="S9" s="184"/>
    </row>
    <row r="10" spans="1:19" ht="12.75" customHeight="1">
      <c r="A10" s="187" t="s">
        <v>91</v>
      </c>
      <c r="B10" s="188"/>
      <c r="C10" s="43" t="s">
        <v>5</v>
      </c>
      <c r="D10" s="65"/>
      <c r="E10" s="66"/>
      <c r="F10" s="65"/>
      <c r="G10" s="66"/>
      <c r="H10" s="84">
        <v>104</v>
      </c>
      <c r="I10" s="95"/>
      <c r="J10" s="65">
        <v>89</v>
      </c>
      <c r="K10" s="66"/>
      <c r="L10" s="65"/>
      <c r="M10" s="66"/>
      <c r="N10" s="65"/>
      <c r="O10" s="66"/>
      <c r="P10" s="52"/>
      <c r="Q10" s="33"/>
      <c r="R10" s="20">
        <f t="shared" si="0"/>
        <v>193</v>
      </c>
      <c r="S10" s="191">
        <f>R10+R11</f>
        <v>193</v>
      </c>
    </row>
    <row r="11" spans="1:19" ht="21" customHeight="1" thickBot="1">
      <c r="A11" s="189"/>
      <c r="B11" s="190"/>
      <c r="C11" s="149" t="s">
        <v>87</v>
      </c>
      <c r="D11" s="67"/>
      <c r="E11" s="68"/>
      <c r="F11" s="67"/>
      <c r="G11" s="68"/>
      <c r="H11" s="85"/>
      <c r="I11" s="96"/>
      <c r="J11" s="67"/>
      <c r="K11" s="68"/>
      <c r="L11" s="67"/>
      <c r="M11" s="68"/>
      <c r="N11" s="67"/>
      <c r="O11" s="68"/>
      <c r="P11" s="53"/>
      <c r="Q11" s="34"/>
      <c r="R11" s="21">
        <f t="shared" si="0"/>
        <v>0</v>
      </c>
      <c r="S11" s="192"/>
    </row>
    <row r="12" spans="1:19" ht="29.25" customHeight="1">
      <c r="A12" s="169" t="s">
        <v>7</v>
      </c>
      <c r="B12" s="170"/>
      <c r="C12" s="44"/>
      <c r="D12" s="69">
        <v>31.25</v>
      </c>
      <c r="E12" s="70"/>
      <c r="F12" s="69"/>
      <c r="G12" s="70"/>
      <c r="H12" s="86"/>
      <c r="I12" s="97"/>
      <c r="J12" s="69">
        <v>1</v>
      </c>
      <c r="K12" s="70"/>
      <c r="L12" s="69"/>
      <c r="M12" s="70"/>
      <c r="N12" s="69">
        <v>4</v>
      </c>
      <c r="O12" s="70"/>
      <c r="P12" s="54"/>
      <c r="Q12" s="35"/>
      <c r="R12" s="22">
        <f t="shared" si="0"/>
        <v>36.25</v>
      </c>
      <c r="S12" s="171">
        <f>R12+R13</f>
        <v>81.37</v>
      </c>
    </row>
    <row r="13" spans="1:19" ht="20.25" customHeight="1" thickBot="1">
      <c r="A13" s="173" t="s">
        <v>8</v>
      </c>
      <c r="B13" s="174"/>
      <c r="C13" s="45"/>
      <c r="D13" s="71">
        <v>2.12</v>
      </c>
      <c r="E13" s="72"/>
      <c r="F13" s="71"/>
      <c r="G13" s="72"/>
      <c r="H13" s="87"/>
      <c r="I13" s="98"/>
      <c r="J13" s="71">
        <v>43</v>
      </c>
      <c r="K13" s="72"/>
      <c r="L13" s="71"/>
      <c r="M13" s="72"/>
      <c r="N13" s="71"/>
      <c r="O13" s="72"/>
      <c r="P13" s="55"/>
      <c r="Q13" s="36"/>
      <c r="R13" s="23">
        <f t="shared" si="0"/>
        <v>45.12</v>
      </c>
      <c r="S13" s="172"/>
    </row>
    <row r="14" spans="1:19" ht="12.75">
      <c r="A14" s="8" t="s">
        <v>11</v>
      </c>
      <c r="B14" s="9"/>
      <c r="C14" s="46"/>
      <c r="D14" s="73"/>
      <c r="E14" s="74"/>
      <c r="F14" s="73"/>
      <c r="G14" s="74"/>
      <c r="H14" s="88"/>
      <c r="I14" s="99"/>
      <c r="J14" s="73"/>
      <c r="K14" s="74"/>
      <c r="L14" s="73"/>
      <c r="M14" s="74"/>
      <c r="N14" s="73"/>
      <c r="O14" s="74"/>
      <c r="P14" s="56"/>
      <c r="Q14" s="37"/>
      <c r="R14" s="25">
        <f t="shared" si="0"/>
        <v>0</v>
      </c>
      <c r="S14" s="175">
        <f>R18+R17+R16+R15+R14</f>
        <v>50.505</v>
      </c>
    </row>
    <row r="15" spans="1:19" ht="19.5" customHeight="1">
      <c r="A15" s="178" t="s">
        <v>6</v>
      </c>
      <c r="B15" s="179"/>
      <c r="C15" s="47"/>
      <c r="D15" s="75">
        <v>0.6</v>
      </c>
      <c r="E15" s="76"/>
      <c r="F15" s="75"/>
      <c r="G15" s="76"/>
      <c r="H15" s="89"/>
      <c r="I15" s="100"/>
      <c r="J15" s="75"/>
      <c r="K15" s="76"/>
      <c r="L15" s="75"/>
      <c r="M15" s="76"/>
      <c r="N15" s="75"/>
      <c r="O15" s="76"/>
      <c r="P15" s="57"/>
      <c r="Q15" s="38"/>
      <c r="R15" s="26">
        <f t="shared" si="0"/>
        <v>0.6</v>
      </c>
      <c r="S15" s="176"/>
    </row>
    <row r="16" spans="1:19" ht="13.5" customHeight="1">
      <c r="A16" s="180" t="s">
        <v>10</v>
      </c>
      <c r="B16" s="181"/>
      <c r="C16" s="47"/>
      <c r="D16" s="75"/>
      <c r="E16" s="76"/>
      <c r="F16" s="75">
        <v>5</v>
      </c>
      <c r="G16" s="76"/>
      <c r="H16" s="89">
        <v>2</v>
      </c>
      <c r="I16" s="100"/>
      <c r="J16" s="75">
        <v>4</v>
      </c>
      <c r="K16" s="76"/>
      <c r="L16" s="75">
        <v>2</v>
      </c>
      <c r="M16" s="76"/>
      <c r="N16" s="75">
        <v>2.5</v>
      </c>
      <c r="O16" s="76"/>
      <c r="P16" s="57"/>
      <c r="Q16" s="38"/>
      <c r="R16" s="26">
        <f t="shared" si="0"/>
        <v>15.5</v>
      </c>
      <c r="S16" s="176"/>
    </row>
    <row r="17" spans="1:19" ht="18.75" customHeight="1">
      <c r="A17" s="178" t="s">
        <v>14</v>
      </c>
      <c r="B17" s="179"/>
      <c r="C17" s="47"/>
      <c r="D17" s="75"/>
      <c r="E17" s="76"/>
      <c r="F17" s="75">
        <v>5</v>
      </c>
      <c r="G17" s="76"/>
      <c r="H17" s="89"/>
      <c r="I17" s="100"/>
      <c r="J17" s="75"/>
      <c r="K17" s="76"/>
      <c r="L17" s="75"/>
      <c r="M17" s="76"/>
      <c r="N17" s="75"/>
      <c r="O17" s="76"/>
      <c r="P17" s="57"/>
      <c r="Q17" s="38"/>
      <c r="R17" s="26">
        <f t="shared" si="0"/>
        <v>5</v>
      </c>
      <c r="S17" s="176"/>
    </row>
    <row r="18" spans="1:19" ht="13.5" thickBot="1">
      <c r="A18" s="13" t="s">
        <v>9</v>
      </c>
      <c r="B18" s="14"/>
      <c r="C18" s="48"/>
      <c r="D18" s="77">
        <v>21.74</v>
      </c>
      <c r="E18" s="78"/>
      <c r="F18" s="77">
        <v>3.165</v>
      </c>
      <c r="G18" s="78"/>
      <c r="H18" s="90"/>
      <c r="I18" s="101"/>
      <c r="J18" s="77"/>
      <c r="K18" s="78"/>
      <c r="L18" s="77">
        <v>2</v>
      </c>
      <c r="M18" s="78"/>
      <c r="N18" s="77"/>
      <c r="O18" s="78"/>
      <c r="P18" s="58">
        <v>2.5</v>
      </c>
      <c r="Q18" s="39"/>
      <c r="R18" s="27">
        <f t="shared" si="0"/>
        <v>29.404999999999998</v>
      </c>
      <c r="S18" s="177"/>
    </row>
    <row r="19" spans="1:18" s="4" customFormat="1" ht="13.5" thickBot="1">
      <c r="A19" s="164" t="s">
        <v>28</v>
      </c>
      <c r="B19" s="165"/>
      <c r="C19" s="165"/>
      <c r="D19" s="79">
        <f>SUM(D5:D18)</f>
        <v>188.51000000000002</v>
      </c>
      <c r="E19" s="80">
        <f aca="true" t="shared" si="1" ref="E19:Q19">SUM(E5:E18)</f>
        <v>0</v>
      </c>
      <c r="F19" s="79">
        <f t="shared" si="1"/>
        <v>41.165</v>
      </c>
      <c r="G19" s="80">
        <f t="shared" si="1"/>
        <v>0</v>
      </c>
      <c r="H19" s="91">
        <f t="shared" si="1"/>
        <v>106</v>
      </c>
      <c r="I19" s="102">
        <f t="shared" si="1"/>
        <v>0</v>
      </c>
      <c r="J19" s="79">
        <f t="shared" si="1"/>
        <v>156</v>
      </c>
      <c r="K19" s="80">
        <f t="shared" si="1"/>
        <v>0</v>
      </c>
      <c r="L19" s="79">
        <f t="shared" si="1"/>
        <v>15</v>
      </c>
      <c r="M19" s="80">
        <f t="shared" si="1"/>
        <v>0</v>
      </c>
      <c r="N19" s="79">
        <f t="shared" si="1"/>
        <v>25</v>
      </c>
      <c r="O19" s="80">
        <f t="shared" si="1"/>
        <v>0</v>
      </c>
      <c r="P19" s="28">
        <f t="shared" si="1"/>
        <v>17.5</v>
      </c>
      <c r="Q19" s="29">
        <f t="shared" si="1"/>
        <v>0</v>
      </c>
      <c r="R19" s="24">
        <f>D19+E19+F19+G19+H19+I19+J19+K19+L19+M19+N19+O19+P19+Q19</f>
        <v>549.175</v>
      </c>
    </row>
    <row r="20" spans="1:17" ht="21" customHeight="1" thickBot="1">
      <c r="A20" s="166" t="s">
        <v>27</v>
      </c>
      <c r="B20" s="167"/>
      <c r="C20" s="168"/>
      <c r="D20" s="160">
        <f>D19</f>
        <v>188.51000000000002</v>
      </c>
      <c r="E20" s="163"/>
      <c r="F20" s="160">
        <f>F19+G19</f>
        <v>41.165</v>
      </c>
      <c r="G20" s="163"/>
      <c r="H20" s="160">
        <f>H19+I19</f>
        <v>106</v>
      </c>
      <c r="I20" s="163"/>
      <c r="J20" s="160">
        <f>J19+K19</f>
        <v>156</v>
      </c>
      <c r="K20" s="163"/>
      <c r="L20" s="160">
        <f>L19+M19</f>
        <v>15</v>
      </c>
      <c r="M20" s="163"/>
      <c r="N20" s="160">
        <f>N19+O19</f>
        <v>25</v>
      </c>
      <c r="O20" s="163"/>
      <c r="P20" s="160">
        <f>P19+Q19</f>
        <v>17.5</v>
      </c>
      <c r="Q20" s="161"/>
    </row>
    <row r="21" spans="4:17" ht="12.75">
      <c r="D21" s="162" t="s">
        <v>15</v>
      </c>
      <c r="E21" s="162"/>
      <c r="F21" s="162" t="s">
        <v>18</v>
      </c>
      <c r="G21" s="162"/>
      <c r="H21" s="162" t="s">
        <v>19</v>
      </c>
      <c r="I21" s="162"/>
      <c r="J21" s="162" t="s">
        <v>20</v>
      </c>
      <c r="K21" s="162"/>
      <c r="L21" s="162" t="s">
        <v>21</v>
      </c>
      <c r="M21" s="162"/>
      <c r="N21" s="162" t="s">
        <v>22</v>
      </c>
      <c r="O21" s="162"/>
      <c r="P21" s="162" t="s">
        <v>23</v>
      </c>
      <c r="Q21" s="162"/>
    </row>
  </sheetData>
  <mergeCells count="38">
    <mergeCell ref="L3:M3"/>
    <mergeCell ref="N3:O3"/>
    <mergeCell ref="P3:Q3"/>
    <mergeCell ref="A5:B5"/>
    <mergeCell ref="A1:C3"/>
    <mergeCell ref="I1:J1"/>
    <mergeCell ref="D3:E3"/>
    <mergeCell ref="F3:G3"/>
    <mergeCell ref="H3:I3"/>
    <mergeCell ref="J3:K3"/>
    <mergeCell ref="S5:S9"/>
    <mergeCell ref="A9:B9"/>
    <mergeCell ref="A10:B11"/>
    <mergeCell ref="S10:S11"/>
    <mergeCell ref="A12:B12"/>
    <mergeCell ref="S12:S13"/>
    <mergeCell ref="A13:B13"/>
    <mergeCell ref="S14:S18"/>
    <mergeCell ref="A15:B15"/>
    <mergeCell ref="A16:B16"/>
    <mergeCell ref="A17:B17"/>
    <mergeCell ref="J20:K20"/>
    <mergeCell ref="L20:M20"/>
    <mergeCell ref="N20:O20"/>
    <mergeCell ref="A19:C19"/>
    <mergeCell ref="A20:C20"/>
    <mergeCell ref="D20:E20"/>
    <mergeCell ref="F20:G20"/>
    <mergeCell ref="A4:C4"/>
    <mergeCell ref="P20:Q20"/>
    <mergeCell ref="D21:E21"/>
    <mergeCell ref="F21:G21"/>
    <mergeCell ref="H21:I21"/>
    <mergeCell ref="J21:K21"/>
    <mergeCell ref="L21:M21"/>
    <mergeCell ref="N21:O21"/>
    <mergeCell ref="P21:Q21"/>
    <mergeCell ref="H20:I20"/>
  </mergeCells>
  <printOptions/>
  <pageMargins left="0.75" right="0.75" top="1" bottom="1" header="0.5" footer="0.5"/>
  <pageSetup fitToHeight="1" fitToWidth="1" horizontalDpi="600" verticalDpi="600" orientation="landscape" paperSize="9" scale="98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1"/>
  <sheetViews>
    <sheetView workbookViewId="0" topLeftCell="A10">
      <selection activeCell="D21" sqref="D21:E21"/>
    </sheetView>
  </sheetViews>
  <sheetFormatPr defaultColWidth="9.140625" defaultRowHeight="12.75"/>
  <cols>
    <col min="1" max="1" width="9.140625" style="1" customWidth="1"/>
    <col min="2" max="2" width="5.28125" style="1" customWidth="1"/>
    <col min="3" max="3" width="9.28125" style="1" customWidth="1"/>
    <col min="4" max="4" width="6.7109375" style="1" customWidth="1"/>
    <col min="5" max="5" width="7.28125" style="1" customWidth="1"/>
    <col min="6" max="7" width="7.140625" style="1" customWidth="1"/>
    <col min="8" max="8" width="6.421875" style="1" customWidth="1"/>
    <col min="9" max="9" width="6.7109375" style="1" customWidth="1"/>
    <col min="10" max="10" width="7.00390625" style="1" customWidth="1"/>
    <col min="11" max="11" width="6.7109375" style="1" customWidth="1"/>
    <col min="12" max="12" width="6.57421875" style="1" customWidth="1"/>
    <col min="13" max="13" width="6.421875" style="1" customWidth="1"/>
    <col min="14" max="14" width="7.28125" style="1" customWidth="1"/>
    <col min="15" max="15" width="6.421875" style="1" customWidth="1"/>
    <col min="16" max="16" width="6.57421875" style="1" customWidth="1"/>
    <col min="17" max="17" width="6.7109375" style="1" customWidth="1"/>
    <col min="18" max="18" width="6.57421875" style="4" customWidth="1"/>
    <col min="19" max="19" width="8.57421875" style="1" customWidth="1"/>
    <col min="20" max="16384" width="9.140625" style="1" customWidth="1"/>
  </cols>
  <sheetData>
    <row r="1" spans="1:11" ht="13.5" thickBot="1">
      <c r="A1" s="199" t="s">
        <v>32</v>
      </c>
      <c r="B1" s="200"/>
      <c r="C1" s="201"/>
      <c r="E1" s="3" t="s">
        <v>24</v>
      </c>
      <c r="G1" s="16" t="s">
        <v>26</v>
      </c>
      <c r="H1" s="15"/>
      <c r="I1" s="208">
        <f>R19</f>
        <v>361.957</v>
      </c>
      <c r="J1" s="209"/>
      <c r="K1" s="2" t="s">
        <v>2</v>
      </c>
    </row>
    <row r="2" spans="1:3" ht="12.75">
      <c r="A2" s="202"/>
      <c r="B2" s="203"/>
      <c r="C2" s="204"/>
    </row>
    <row r="3" spans="1:18" ht="13.5" thickBot="1">
      <c r="A3" s="205"/>
      <c r="B3" s="206"/>
      <c r="C3" s="207"/>
      <c r="D3" s="210" t="s">
        <v>15</v>
      </c>
      <c r="E3" s="211"/>
      <c r="F3" s="197" t="s">
        <v>18</v>
      </c>
      <c r="G3" s="198"/>
      <c r="H3" s="197" t="s">
        <v>82</v>
      </c>
      <c r="I3" s="198"/>
      <c r="J3" s="197" t="s">
        <v>83</v>
      </c>
      <c r="K3" s="198"/>
      <c r="L3" s="197" t="s">
        <v>80</v>
      </c>
      <c r="M3" s="198"/>
      <c r="N3" s="197" t="s">
        <v>81</v>
      </c>
      <c r="O3" s="198"/>
      <c r="P3" s="197" t="s">
        <v>78</v>
      </c>
      <c r="Q3" s="198"/>
      <c r="R3" s="10"/>
    </row>
    <row r="4" spans="1:19" ht="40.5" customHeight="1" thickBot="1">
      <c r="A4" s="195" t="s">
        <v>57</v>
      </c>
      <c r="B4" s="195"/>
      <c r="C4" s="196"/>
      <c r="D4" s="11" t="s">
        <v>17</v>
      </c>
      <c r="E4" s="11" t="s">
        <v>16</v>
      </c>
      <c r="F4" s="11" t="s">
        <v>17</v>
      </c>
      <c r="G4" s="11" t="s">
        <v>16</v>
      </c>
      <c r="H4" s="11" t="s">
        <v>17</v>
      </c>
      <c r="I4" s="11" t="s">
        <v>16</v>
      </c>
      <c r="J4" s="11" t="s">
        <v>17</v>
      </c>
      <c r="K4" s="11" t="s">
        <v>16</v>
      </c>
      <c r="L4" s="11" t="s">
        <v>17</v>
      </c>
      <c r="M4" s="11" t="s">
        <v>16</v>
      </c>
      <c r="N4" s="11" t="s">
        <v>17</v>
      </c>
      <c r="O4" s="11" t="s">
        <v>16</v>
      </c>
      <c r="P4" s="11" t="s">
        <v>17</v>
      </c>
      <c r="Q4" s="12" t="s">
        <v>16</v>
      </c>
      <c r="R4" s="104" t="s">
        <v>25</v>
      </c>
      <c r="S4" s="103" t="s">
        <v>29</v>
      </c>
    </row>
    <row r="5" spans="1:19" ht="39.75" customHeight="1">
      <c r="A5" s="193" t="s">
        <v>3</v>
      </c>
      <c r="B5" s="194"/>
      <c r="C5" s="40" t="s">
        <v>12</v>
      </c>
      <c r="D5" s="59">
        <v>52</v>
      </c>
      <c r="E5" s="60"/>
      <c r="F5" s="59">
        <v>12</v>
      </c>
      <c r="G5" s="60"/>
      <c r="H5" s="81"/>
      <c r="I5" s="92"/>
      <c r="J5" s="59"/>
      <c r="K5" s="60"/>
      <c r="L5" s="59">
        <v>6</v>
      </c>
      <c r="M5" s="60"/>
      <c r="N5" s="59"/>
      <c r="O5" s="60"/>
      <c r="P5" s="49"/>
      <c r="Q5" s="30"/>
      <c r="R5" s="17">
        <f>D5+E5+F5+G5+H5+I5+J5+K5+L5+M5+N5+O5+P5+Q5</f>
        <v>70</v>
      </c>
      <c r="S5" s="182">
        <f>R5+R6+R7+R8</f>
        <v>203.8</v>
      </c>
    </row>
    <row r="6" spans="1:19" ht="12.75">
      <c r="A6" s="6"/>
      <c r="B6" s="7"/>
      <c r="C6" s="41" t="s">
        <v>1</v>
      </c>
      <c r="D6" s="61">
        <v>109.8</v>
      </c>
      <c r="E6" s="62"/>
      <c r="F6" s="61"/>
      <c r="G6" s="62"/>
      <c r="H6" s="82"/>
      <c r="I6" s="93"/>
      <c r="J6" s="61"/>
      <c r="K6" s="62"/>
      <c r="L6" s="61"/>
      <c r="M6" s="62"/>
      <c r="N6" s="61"/>
      <c r="O6" s="62"/>
      <c r="P6" s="50">
        <v>1</v>
      </c>
      <c r="Q6" s="31"/>
      <c r="R6" s="18">
        <f aca="true" t="shared" si="0" ref="R6:R18">D6+E6+F6+G6+H6+I6+J6+K6+L6+M6+N6+O6+P6+Q6</f>
        <v>110.8</v>
      </c>
      <c r="S6" s="183"/>
    </row>
    <row r="7" spans="1:19" ht="12.75">
      <c r="A7" s="6"/>
      <c r="B7" s="7"/>
      <c r="C7" s="41" t="s">
        <v>0</v>
      </c>
      <c r="D7" s="61"/>
      <c r="E7" s="62"/>
      <c r="F7" s="61"/>
      <c r="G7" s="62"/>
      <c r="H7" s="82"/>
      <c r="I7" s="93"/>
      <c r="J7" s="61"/>
      <c r="K7" s="62"/>
      <c r="L7" s="61"/>
      <c r="M7" s="62"/>
      <c r="N7" s="61"/>
      <c r="O7" s="62"/>
      <c r="P7" s="50"/>
      <c r="Q7" s="31"/>
      <c r="R7" s="18">
        <f t="shared" si="0"/>
        <v>0</v>
      </c>
      <c r="S7" s="183"/>
    </row>
    <row r="8" spans="1:19" ht="12.75">
      <c r="A8" s="6"/>
      <c r="B8" s="7"/>
      <c r="C8" s="41" t="s">
        <v>13</v>
      </c>
      <c r="D8" s="61">
        <v>23</v>
      </c>
      <c r="E8" s="62"/>
      <c r="F8" s="61"/>
      <c r="G8" s="62"/>
      <c r="H8" s="82"/>
      <c r="I8" s="93"/>
      <c r="J8" s="61"/>
      <c r="K8" s="62"/>
      <c r="L8" s="61"/>
      <c r="M8" s="62"/>
      <c r="N8" s="61"/>
      <c r="O8" s="62"/>
      <c r="P8" s="50"/>
      <c r="Q8" s="31"/>
      <c r="R8" s="18">
        <f t="shared" si="0"/>
        <v>23</v>
      </c>
      <c r="S8" s="183"/>
    </row>
    <row r="9" spans="1:19" ht="20.25" customHeight="1" thickBot="1">
      <c r="A9" s="185" t="s">
        <v>4</v>
      </c>
      <c r="B9" s="186"/>
      <c r="C9" s="42"/>
      <c r="D9" s="63"/>
      <c r="E9" s="64"/>
      <c r="F9" s="63"/>
      <c r="G9" s="64"/>
      <c r="H9" s="83"/>
      <c r="I9" s="94"/>
      <c r="J9" s="63"/>
      <c r="K9" s="64"/>
      <c r="L9" s="63"/>
      <c r="M9" s="64"/>
      <c r="N9" s="63"/>
      <c r="O9" s="64"/>
      <c r="P9" s="51"/>
      <c r="Q9" s="32"/>
      <c r="R9" s="19"/>
      <c r="S9" s="184"/>
    </row>
    <row r="10" spans="1:19" ht="12.75" customHeight="1">
      <c r="A10" s="187" t="s">
        <v>91</v>
      </c>
      <c r="B10" s="188"/>
      <c r="C10" s="43" t="s">
        <v>5</v>
      </c>
      <c r="D10" s="65"/>
      <c r="E10" s="66"/>
      <c r="F10" s="65"/>
      <c r="G10" s="66"/>
      <c r="H10" s="84"/>
      <c r="I10" s="95"/>
      <c r="J10" s="65"/>
      <c r="K10" s="66"/>
      <c r="L10" s="65"/>
      <c r="M10" s="66"/>
      <c r="N10" s="65"/>
      <c r="O10" s="66"/>
      <c r="P10" s="52"/>
      <c r="Q10" s="33"/>
      <c r="R10" s="20">
        <f t="shared" si="0"/>
        <v>0</v>
      </c>
      <c r="S10" s="191">
        <f>R10+R11</f>
        <v>88.06</v>
      </c>
    </row>
    <row r="11" spans="1:19" ht="21" customHeight="1" thickBot="1">
      <c r="A11" s="189"/>
      <c r="B11" s="190"/>
      <c r="C11" s="149" t="s">
        <v>87</v>
      </c>
      <c r="D11" s="67">
        <v>38.06</v>
      </c>
      <c r="E11" s="68"/>
      <c r="F11" s="67">
        <v>50</v>
      </c>
      <c r="G11" s="68"/>
      <c r="H11" s="85"/>
      <c r="I11" s="96"/>
      <c r="J11" s="67"/>
      <c r="K11" s="68"/>
      <c r="L11" s="67"/>
      <c r="M11" s="68"/>
      <c r="N11" s="67"/>
      <c r="O11" s="68"/>
      <c r="P11" s="53"/>
      <c r="Q11" s="34"/>
      <c r="R11" s="21">
        <f t="shared" si="0"/>
        <v>88.06</v>
      </c>
      <c r="S11" s="192"/>
    </row>
    <row r="12" spans="1:19" ht="29.25" customHeight="1">
      <c r="A12" s="169" t="s">
        <v>7</v>
      </c>
      <c r="B12" s="170"/>
      <c r="C12" s="44"/>
      <c r="D12" s="69">
        <v>6</v>
      </c>
      <c r="E12" s="70"/>
      <c r="F12" s="69"/>
      <c r="G12" s="70"/>
      <c r="H12" s="86"/>
      <c r="I12" s="97"/>
      <c r="J12" s="69"/>
      <c r="K12" s="70"/>
      <c r="L12" s="69"/>
      <c r="M12" s="70"/>
      <c r="N12" s="69"/>
      <c r="O12" s="70"/>
      <c r="P12" s="54"/>
      <c r="Q12" s="35"/>
      <c r="R12" s="22">
        <f t="shared" si="0"/>
        <v>6</v>
      </c>
      <c r="S12" s="171">
        <f>R12+R13</f>
        <v>6</v>
      </c>
    </row>
    <row r="13" spans="1:19" ht="20.25" customHeight="1" thickBot="1">
      <c r="A13" s="173" t="s">
        <v>8</v>
      </c>
      <c r="B13" s="174"/>
      <c r="C13" s="45"/>
      <c r="D13" s="71"/>
      <c r="E13" s="72"/>
      <c r="F13" s="71"/>
      <c r="G13" s="72"/>
      <c r="H13" s="87"/>
      <c r="I13" s="98"/>
      <c r="J13" s="71"/>
      <c r="K13" s="72"/>
      <c r="L13" s="71"/>
      <c r="M13" s="72"/>
      <c r="N13" s="71"/>
      <c r="O13" s="72"/>
      <c r="P13" s="55"/>
      <c r="Q13" s="36"/>
      <c r="R13" s="23">
        <f t="shared" si="0"/>
        <v>0</v>
      </c>
      <c r="S13" s="172"/>
    </row>
    <row r="14" spans="1:19" ht="12.75">
      <c r="A14" s="8" t="s">
        <v>11</v>
      </c>
      <c r="B14" s="9"/>
      <c r="C14" s="46"/>
      <c r="D14" s="73"/>
      <c r="E14" s="74"/>
      <c r="F14" s="73"/>
      <c r="G14" s="74"/>
      <c r="H14" s="88"/>
      <c r="I14" s="99"/>
      <c r="J14" s="73"/>
      <c r="K14" s="74"/>
      <c r="L14" s="73"/>
      <c r="M14" s="74"/>
      <c r="N14" s="73"/>
      <c r="O14" s="74"/>
      <c r="P14" s="56"/>
      <c r="Q14" s="37"/>
      <c r="R14" s="25">
        <f t="shared" si="0"/>
        <v>0</v>
      </c>
      <c r="S14" s="175">
        <f>R18+R17+R16+R15+R14</f>
        <v>64.097</v>
      </c>
    </row>
    <row r="15" spans="1:19" ht="19.5" customHeight="1">
      <c r="A15" s="178" t="s">
        <v>6</v>
      </c>
      <c r="B15" s="179"/>
      <c r="C15" s="47"/>
      <c r="D15" s="75">
        <v>10</v>
      </c>
      <c r="E15" s="76"/>
      <c r="F15" s="75"/>
      <c r="G15" s="76"/>
      <c r="H15" s="89"/>
      <c r="I15" s="100"/>
      <c r="J15" s="75"/>
      <c r="K15" s="76"/>
      <c r="L15" s="75"/>
      <c r="M15" s="76"/>
      <c r="N15" s="75"/>
      <c r="O15" s="76"/>
      <c r="P15" s="57"/>
      <c r="Q15" s="38"/>
      <c r="R15" s="26">
        <f t="shared" si="0"/>
        <v>10</v>
      </c>
      <c r="S15" s="176"/>
    </row>
    <row r="16" spans="1:19" ht="13.5" customHeight="1">
      <c r="A16" s="180" t="s">
        <v>10</v>
      </c>
      <c r="B16" s="181"/>
      <c r="C16" s="47"/>
      <c r="D16" s="75">
        <v>15</v>
      </c>
      <c r="E16" s="76"/>
      <c r="F16" s="75"/>
      <c r="G16" s="76"/>
      <c r="H16" s="89">
        <v>2</v>
      </c>
      <c r="I16" s="100"/>
      <c r="J16" s="75"/>
      <c r="K16" s="76"/>
      <c r="L16" s="75">
        <v>2</v>
      </c>
      <c r="M16" s="76"/>
      <c r="N16" s="75">
        <v>2.5</v>
      </c>
      <c r="O16" s="76"/>
      <c r="P16" s="57"/>
      <c r="Q16" s="38"/>
      <c r="R16" s="26">
        <f t="shared" si="0"/>
        <v>21.5</v>
      </c>
      <c r="S16" s="176"/>
    </row>
    <row r="17" spans="1:19" ht="18.75" customHeight="1">
      <c r="A17" s="178" t="s">
        <v>14</v>
      </c>
      <c r="B17" s="179"/>
      <c r="C17" s="47"/>
      <c r="D17" s="75">
        <v>10</v>
      </c>
      <c r="E17" s="76"/>
      <c r="F17" s="75"/>
      <c r="G17" s="76"/>
      <c r="H17" s="89"/>
      <c r="I17" s="100"/>
      <c r="J17" s="75"/>
      <c r="K17" s="76"/>
      <c r="L17" s="75"/>
      <c r="M17" s="76"/>
      <c r="N17" s="75"/>
      <c r="O17" s="76"/>
      <c r="P17" s="57"/>
      <c r="Q17" s="38"/>
      <c r="R17" s="26">
        <f t="shared" si="0"/>
        <v>10</v>
      </c>
      <c r="S17" s="176"/>
    </row>
    <row r="18" spans="1:19" ht="13.5" thickBot="1">
      <c r="A18" s="13" t="s">
        <v>9</v>
      </c>
      <c r="B18" s="14"/>
      <c r="C18" s="48"/>
      <c r="D18" s="77">
        <v>16.74</v>
      </c>
      <c r="E18" s="78"/>
      <c r="F18" s="77">
        <v>1.357</v>
      </c>
      <c r="G18" s="78"/>
      <c r="H18" s="90"/>
      <c r="I18" s="101"/>
      <c r="J18" s="77"/>
      <c r="K18" s="78"/>
      <c r="L18" s="77">
        <v>2</v>
      </c>
      <c r="M18" s="78"/>
      <c r="N18" s="77"/>
      <c r="O18" s="78"/>
      <c r="P18" s="58">
        <v>2.5</v>
      </c>
      <c r="Q18" s="39"/>
      <c r="R18" s="27">
        <f t="shared" si="0"/>
        <v>22.596999999999998</v>
      </c>
      <c r="S18" s="177"/>
    </row>
    <row r="19" spans="1:18" s="4" customFormat="1" ht="13.5" thickBot="1">
      <c r="A19" s="164" t="s">
        <v>28</v>
      </c>
      <c r="B19" s="165"/>
      <c r="C19" s="165"/>
      <c r="D19" s="79">
        <f>SUM(D5:D18)</f>
        <v>280.6</v>
      </c>
      <c r="E19" s="80">
        <f aca="true" t="shared" si="1" ref="E19:Q19">SUM(E5:E18)</f>
        <v>0</v>
      </c>
      <c r="F19" s="79">
        <f t="shared" si="1"/>
        <v>63.357</v>
      </c>
      <c r="G19" s="80">
        <f t="shared" si="1"/>
        <v>0</v>
      </c>
      <c r="H19" s="91">
        <f t="shared" si="1"/>
        <v>2</v>
      </c>
      <c r="I19" s="102">
        <f t="shared" si="1"/>
        <v>0</v>
      </c>
      <c r="J19" s="79">
        <f t="shared" si="1"/>
        <v>0</v>
      </c>
      <c r="K19" s="80">
        <f t="shared" si="1"/>
        <v>0</v>
      </c>
      <c r="L19" s="79">
        <f t="shared" si="1"/>
        <v>10</v>
      </c>
      <c r="M19" s="80">
        <f t="shared" si="1"/>
        <v>0</v>
      </c>
      <c r="N19" s="79">
        <f t="shared" si="1"/>
        <v>2.5</v>
      </c>
      <c r="O19" s="80">
        <f t="shared" si="1"/>
        <v>0</v>
      </c>
      <c r="P19" s="28">
        <f t="shared" si="1"/>
        <v>3.5</v>
      </c>
      <c r="Q19" s="29">
        <f t="shared" si="1"/>
        <v>0</v>
      </c>
      <c r="R19" s="24">
        <f>D19+E19+F19+G19+H19+I19+J19+K19+L19+M19+N19+O19+P19+Q19</f>
        <v>361.957</v>
      </c>
    </row>
    <row r="20" spans="1:17" ht="21" customHeight="1" thickBot="1">
      <c r="A20" s="166" t="s">
        <v>27</v>
      </c>
      <c r="B20" s="167"/>
      <c r="C20" s="168"/>
      <c r="D20" s="160">
        <f>D19</f>
        <v>280.6</v>
      </c>
      <c r="E20" s="163"/>
      <c r="F20" s="160">
        <f>F19+G19</f>
        <v>63.357</v>
      </c>
      <c r="G20" s="163"/>
      <c r="H20" s="160">
        <f>H19+I19</f>
        <v>2</v>
      </c>
      <c r="I20" s="163"/>
      <c r="J20" s="160">
        <f>J19+K19</f>
        <v>0</v>
      </c>
      <c r="K20" s="163"/>
      <c r="L20" s="160">
        <f>L19+M19</f>
        <v>10</v>
      </c>
      <c r="M20" s="163"/>
      <c r="N20" s="160">
        <f>N19+O19</f>
        <v>2.5</v>
      </c>
      <c r="O20" s="163"/>
      <c r="P20" s="160">
        <f>P19+Q19</f>
        <v>3.5</v>
      </c>
      <c r="Q20" s="161"/>
    </row>
    <row r="21" spans="4:17" ht="12.75">
      <c r="D21" s="162" t="s">
        <v>15</v>
      </c>
      <c r="E21" s="162"/>
      <c r="F21" s="162" t="s">
        <v>18</v>
      </c>
      <c r="G21" s="162"/>
      <c r="H21" s="162" t="s">
        <v>19</v>
      </c>
      <c r="I21" s="162"/>
      <c r="J21" s="162" t="s">
        <v>20</v>
      </c>
      <c r="K21" s="162"/>
      <c r="L21" s="162" t="s">
        <v>21</v>
      </c>
      <c r="M21" s="162"/>
      <c r="N21" s="162" t="s">
        <v>22</v>
      </c>
      <c r="O21" s="162"/>
      <c r="P21" s="162" t="s">
        <v>23</v>
      </c>
      <c r="Q21" s="162"/>
    </row>
  </sheetData>
  <mergeCells count="38">
    <mergeCell ref="L3:M3"/>
    <mergeCell ref="N3:O3"/>
    <mergeCell ref="P3:Q3"/>
    <mergeCell ref="A5:B5"/>
    <mergeCell ref="A1:C3"/>
    <mergeCell ref="I1:J1"/>
    <mergeCell ref="D3:E3"/>
    <mergeCell ref="F3:G3"/>
    <mergeCell ref="H3:I3"/>
    <mergeCell ref="J3:K3"/>
    <mergeCell ref="S5:S9"/>
    <mergeCell ref="A9:B9"/>
    <mergeCell ref="A10:B11"/>
    <mergeCell ref="S10:S11"/>
    <mergeCell ref="A12:B12"/>
    <mergeCell ref="S12:S13"/>
    <mergeCell ref="A13:B13"/>
    <mergeCell ref="S14:S18"/>
    <mergeCell ref="A15:B15"/>
    <mergeCell ref="A16:B16"/>
    <mergeCell ref="A17:B17"/>
    <mergeCell ref="J20:K20"/>
    <mergeCell ref="L20:M20"/>
    <mergeCell ref="N20:O20"/>
    <mergeCell ref="A19:C19"/>
    <mergeCell ref="A20:C20"/>
    <mergeCell ref="D20:E20"/>
    <mergeCell ref="F20:G20"/>
    <mergeCell ref="A4:C4"/>
    <mergeCell ref="P20:Q20"/>
    <mergeCell ref="D21:E21"/>
    <mergeCell ref="F21:G21"/>
    <mergeCell ref="H21:I21"/>
    <mergeCell ref="J21:K21"/>
    <mergeCell ref="L21:M21"/>
    <mergeCell ref="N21:O21"/>
    <mergeCell ref="P21:Q21"/>
    <mergeCell ref="H20:I20"/>
  </mergeCells>
  <printOptions/>
  <pageMargins left="0.75" right="0.75" top="1" bottom="1" header="0.5" footer="0.5"/>
  <pageSetup fitToHeight="1" fitToWidth="1" horizontalDpi="600" verticalDpi="600" orientation="landscape" paperSize="9" scale="98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1"/>
  <sheetViews>
    <sheetView workbookViewId="0" topLeftCell="A7">
      <selection activeCell="D21" sqref="D21:E21"/>
    </sheetView>
  </sheetViews>
  <sheetFormatPr defaultColWidth="9.140625" defaultRowHeight="12.75"/>
  <cols>
    <col min="1" max="1" width="9.140625" style="1" customWidth="1"/>
    <col min="2" max="2" width="5.28125" style="1" customWidth="1"/>
    <col min="3" max="3" width="9.28125" style="1" customWidth="1"/>
    <col min="4" max="4" width="6.7109375" style="1" customWidth="1"/>
    <col min="5" max="5" width="7.28125" style="1" customWidth="1"/>
    <col min="6" max="7" width="7.140625" style="1" customWidth="1"/>
    <col min="8" max="8" width="6.421875" style="1" customWidth="1"/>
    <col min="9" max="9" width="6.7109375" style="1" customWidth="1"/>
    <col min="10" max="10" width="7.00390625" style="1" customWidth="1"/>
    <col min="11" max="11" width="6.7109375" style="1" customWidth="1"/>
    <col min="12" max="12" width="6.57421875" style="1" customWidth="1"/>
    <col min="13" max="13" width="6.421875" style="1" customWidth="1"/>
    <col min="14" max="14" width="7.28125" style="1" customWidth="1"/>
    <col min="15" max="15" width="6.421875" style="1" customWidth="1"/>
    <col min="16" max="16" width="6.57421875" style="1" customWidth="1"/>
    <col min="17" max="17" width="6.7109375" style="1" customWidth="1"/>
    <col min="18" max="18" width="6.57421875" style="4" customWidth="1"/>
    <col min="19" max="19" width="8.57421875" style="1" customWidth="1"/>
    <col min="20" max="16384" width="9.140625" style="1" customWidth="1"/>
  </cols>
  <sheetData>
    <row r="1" spans="1:11" ht="13.5" thickBot="1">
      <c r="A1" s="199" t="s">
        <v>76</v>
      </c>
      <c r="B1" s="200"/>
      <c r="C1" s="201"/>
      <c r="E1" s="3" t="s">
        <v>24</v>
      </c>
      <c r="G1" s="16" t="s">
        <v>26</v>
      </c>
      <c r="H1" s="15"/>
      <c r="I1" s="208">
        <f>R19</f>
        <v>312.158</v>
      </c>
      <c r="J1" s="209"/>
      <c r="K1" s="2" t="s">
        <v>2</v>
      </c>
    </row>
    <row r="2" spans="1:3" ht="12.75">
      <c r="A2" s="202"/>
      <c r="B2" s="203"/>
      <c r="C2" s="204"/>
    </row>
    <row r="3" spans="1:18" ht="13.5" thickBot="1">
      <c r="A3" s="205"/>
      <c r="B3" s="206"/>
      <c r="C3" s="207"/>
      <c r="D3" s="210" t="s">
        <v>15</v>
      </c>
      <c r="E3" s="211"/>
      <c r="F3" s="197" t="s">
        <v>18</v>
      </c>
      <c r="G3" s="198"/>
      <c r="H3" s="197" t="s">
        <v>82</v>
      </c>
      <c r="I3" s="198"/>
      <c r="J3" s="197" t="s">
        <v>83</v>
      </c>
      <c r="K3" s="198"/>
      <c r="L3" s="197" t="s">
        <v>80</v>
      </c>
      <c r="M3" s="198"/>
      <c r="N3" s="197" t="s">
        <v>81</v>
      </c>
      <c r="O3" s="198"/>
      <c r="P3" s="197" t="s">
        <v>78</v>
      </c>
      <c r="Q3" s="198"/>
      <c r="R3" s="10"/>
    </row>
    <row r="4" spans="1:19" ht="40.5" customHeight="1" thickBot="1">
      <c r="A4" s="195" t="s">
        <v>58</v>
      </c>
      <c r="B4" s="195"/>
      <c r="C4" s="5"/>
      <c r="D4" s="11" t="s">
        <v>17</v>
      </c>
      <c r="E4" s="11" t="s">
        <v>16</v>
      </c>
      <c r="F4" s="11" t="s">
        <v>17</v>
      </c>
      <c r="G4" s="11" t="s">
        <v>16</v>
      </c>
      <c r="H4" s="11" t="s">
        <v>17</v>
      </c>
      <c r="I4" s="11" t="s">
        <v>16</v>
      </c>
      <c r="J4" s="11" t="s">
        <v>17</v>
      </c>
      <c r="K4" s="11" t="s">
        <v>16</v>
      </c>
      <c r="L4" s="11" t="s">
        <v>17</v>
      </c>
      <c r="M4" s="11" t="s">
        <v>16</v>
      </c>
      <c r="N4" s="11" t="s">
        <v>17</v>
      </c>
      <c r="O4" s="11" t="s">
        <v>16</v>
      </c>
      <c r="P4" s="11" t="s">
        <v>17</v>
      </c>
      <c r="Q4" s="12" t="s">
        <v>16</v>
      </c>
      <c r="R4" s="104" t="s">
        <v>25</v>
      </c>
      <c r="S4" s="103" t="s">
        <v>29</v>
      </c>
    </row>
    <row r="5" spans="1:19" ht="39.75" customHeight="1">
      <c r="A5" s="193" t="s">
        <v>3</v>
      </c>
      <c r="B5" s="194"/>
      <c r="C5" s="40" t="s">
        <v>12</v>
      </c>
      <c r="D5" s="59">
        <v>52</v>
      </c>
      <c r="E5" s="60"/>
      <c r="F5" s="59">
        <v>12</v>
      </c>
      <c r="G5" s="60"/>
      <c r="H5" s="81"/>
      <c r="I5" s="92"/>
      <c r="J5" s="59"/>
      <c r="K5" s="60"/>
      <c r="L5" s="59">
        <v>6</v>
      </c>
      <c r="M5" s="60"/>
      <c r="N5" s="59"/>
      <c r="O5" s="60"/>
      <c r="P5" s="49"/>
      <c r="Q5" s="30"/>
      <c r="R5" s="17">
        <f>D5+E5+F5+G5+H5+I5+J5+K5+L5+M5+N5+O5+P5+Q5</f>
        <v>70</v>
      </c>
      <c r="S5" s="182">
        <f>R5+R6+R7+R8</f>
        <v>240.8</v>
      </c>
    </row>
    <row r="6" spans="1:19" ht="12.75">
      <c r="A6" s="6"/>
      <c r="B6" s="7"/>
      <c r="C6" s="41" t="s">
        <v>1</v>
      </c>
      <c r="D6" s="61">
        <v>59.8</v>
      </c>
      <c r="E6" s="62"/>
      <c r="F6" s="61">
        <v>20</v>
      </c>
      <c r="G6" s="62"/>
      <c r="H6" s="82"/>
      <c r="I6" s="93"/>
      <c r="J6" s="61"/>
      <c r="K6" s="62"/>
      <c r="L6" s="61"/>
      <c r="M6" s="62"/>
      <c r="N6" s="61"/>
      <c r="O6" s="62"/>
      <c r="P6" s="50">
        <v>1</v>
      </c>
      <c r="Q6" s="31"/>
      <c r="R6" s="18">
        <f aca="true" t="shared" si="0" ref="R6:R18">D6+E6+F6+G6+H6+I6+J6+K6+L6+M6+N6+O6+P6+Q6</f>
        <v>80.8</v>
      </c>
      <c r="S6" s="183"/>
    </row>
    <row r="7" spans="1:19" ht="12.75">
      <c r="A7" s="6"/>
      <c r="B7" s="7"/>
      <c r="C7" s="41" t="s">
        <v>0</v>
      </c>
      <c r="D7" s="61"/>
      <c r="E7" s="62"/>
      <c r="F7" s="61"/>
      <c r="G7" s="62"/>
      <c r="H7" s="82"/>
      <c r="I7" s="93"/>
      <c r="J7" s="61"/>
      <c r="K7" s="62"/>
      <c r="L7" s="61"/>
      <c r="M7" s="62"/>
      <c r="N7" s="61"/>
      <c r="O7" s="62"/>
      <c r="P7" s="50"/>
      <c r="Q7" s="31"/>
      <c r="R7" s="18">
        <f t="shared" si="0"/>
        <v>0</v>
      </c>
      <c r="S7" s="183"/>
    </row>
    <row r="8" spans="1:19" ht="12.75">
      <c r="A8" s="6"/>
      <c r="B8" s="7"/>
      <c r="C8" s="41" t="s">
        <v>13</v>
      </c>
      <c r="D8" s="61">
        <v>90</v>
      </c>
      <c r="E8" s="62"/>
      <c r="F8" s="61"/>
      <c r="G8" s="62"/>
      <c r="H8" s="82"/>
      <c r="I8" s="93"/>
      <c r="J8" s="61"/>
      <c r="K8" s="62"/>
      <c r="L8" s="61"/>
      <c r="M8" s="62"/>
      <c r="N8" s="61"/>
      <c r="O8" s="62"/>
      <c r="P8" s="50"/>
      <c r="Q8" s="31"/>
      <c r="R8" s="18">
        <f t="shared" si="0"/>
        <v>90</v>
      </c>
      <c r="S8" s="183"/>
    </row>
    <row r="9" spans="1:19" ht="20.25" customHeight="1" thickBot="1">
      <c r="A9" s="185" t="s">
        <v>4</v>
      </c>
      <c r="B9" s="186"/>
      <c r="C9" s="42"/>
      <c r="D9" s="63"/>
      <c r="E9" s="64"/>
      <c r="F9" s="63"/>
      <c r="G9" s="64"/>
      <c r="H9" s="83"/>
      <c r="I9" s="94"/>
      <c r="J9" s="63"/>
      <c r="K9" s="64"/>
      <c r="L9" s="63"/>
      <c r="M9" s="64"/>
      <c r="N9" s="63"/>
      <c r="O9" s="64"/>
      <c r="P9" s="51"/>
      <c r="Q9" s="32"/>
      <c r="R9" s="19"/>
      <c r="S9" s="184"/>
    </row>
    <row r="10" spans="1:19" ht="12.75" customHeight="1">
      <c r="A10" s="187" t="s">
        <v>91</v>
      </c>
      <c r="B10" s="188"/>
      <c r="C10" s="43" t="s">
        <v>5</v>
      </c>
      <c r="D10" s="65"/>
      <c r="E10" s="66"/>
      <c r="F10" s="65"/>
      <c r="G10" s="66"/>
      <c r="H10" s="84"/>
      <c r="I10" s="95"/>
      <c r="J10" s="65"/>
      <c r="K10" s="66"/>
      <c r="L10" s="65"/>
      <c r="M10" s="66"/>
      <c r="N10" s="65"/>
      <c r="O10" s="66"/>
      <c r="P10" s="52"/>
      <c r="Q10" s="33"/>
      <c r="R10" s="20">
        <f t="shared" si="0"/>
        <v>0</v>
      </c>
      <c r="S10" s="191">
        <f>R10+R11</f>
        <v>0</v>
      </c>
    </row>
    <row r="11" spans="1:19" ht="21" customHeight="1" thickBot="1">
      <c r="A11" s="189"/>
      <c r="B11" s="190"/>
      <c r="C11" s="149" t="s">
        <v>87</v>
      </c>
      <c r="D11" s="67"/>
      <c r="E11" s="68"/>
      <c r="F11" s="67"/>
      <c r="G11" s="68"/>
      <c r="H11" s="85"/>
      <c r="I11" s="96"/>
      <c r="J11" s="67"/>
      <c r="K11" s="68"/>
      <c r="L11" s="67"/>
      <c r="M11" s="68"/>
      <c r="N11" s="67"/>
      <c r="O11" s="68"/>
      <c r="P11" s="53"/>
      <c r="Q11" s="34"/>
      <c r="R11" s="21">
        <f t="shared" si="0"/>
        <v>0</v>
      </c>
      <c r="S11" s="192"/>
    </row>
    <row r="12" spans="1:19" ht="29.25" customHeight="1">
      <c r="A12" s="169" t="s">
        <v>7</v>
      </c>
      <c r="B12" s="170"/>
      <c r="C12" s="44"/>
      <c r="D12" s="69"/>
      <c r="E12" s="70"/>
      <c r="F12" s="69"/>
      <c r="G12" s="70"/>
      <c r="H12" s="86"/>
      <c r="I12" s="97"/>
      <c r="J12" s="69"/>
      <c r="K12" s="70"/>
      <c r="L12" s="69"/>
      <c r="M12" s="70"/>
      <c r="N12" s="69"/>
      <c r="O12" s="70"/>
      <c r="P12" s="54"/>
      <c r="Q12" s="35"/>
      <c r="R12" s="22">
        <f t="shared" si="0"/>
        <v>0</v>
      </c>
      <c r="S12" s="171">
        <f>R12+R13</f>
        <v>0</v>
      </c>
    </row>
    <row r="13" spans="1:19" ht="20.25" customHeight="1" thickBot="1">
      <c r="A13" s="173" t="s">
        <v>8</v>
      </c>
      <c r="B13" s="174"/>
      <c r="C13" s="45"/>
      <c r="D13" s="71"/>
      <c r="E13" s="72"/>
      <c r="F13" s="71"/>
      <c r="G13" s="72"/>
      <c r="H13" s="87"/>
      <c r="I13" s="98"/>
      <c r="J13" s="71"/>
      <c r="K13" s="72"/>
      <c r="L13" s="71"/>
      <c r="M13" s="72"/>
      <c r="N13" s="71"/>
      <c r="O13" s="72"/>
      <c r="P13" s="55"/>
      <c r="Q13" s="36"/>
      <c r="R13" s="23">
        <f t="shared" si="0"/>
        <v>0</v>
      </c>
      <c r="S13" s="172"/>
    </row>
    <row r="14" spans="1:19" ht="12.75">
      <c r="A14" s="8" t="s">
        <v>11</v>
      </c>
      <c r="B14" s="9"/>
      <c r="C14" s="46"/>
      <c r="D14" s="73"/>
      <c r="E14" s="74"/>
      <c r="F14" s="73"/>
      <c r="G14" s="74"/>
      <c r="H14" s="88"/>
      <c r="I14" s="99"/>
      <c r="J14" s="73"/>
      <c r="K14" s="74"/>
      <c r="L14" s="73"/>
      <c r="M14" s="74"/>
      <c r="N14" s="73"/>
      <c r="O14" s="74"/>
      <c r="P14" s="56"/>
      <c r="Q14" s="37"/>
      <c r="R14" s="25">
        <f t="shared" si="0"/>
        <v>0</v>
      </c>
      <c r="S14" s="175">
        <f>R18+R17+R16+R15+R14</f>
        <v>71.358</v>
      </c>
    </row>
    <row r="15" spans="1:19" ht="19.5" customHeight="1">
      <c r="A15" s="178" t="s">
        <v>6</v>
      </c>
      <c r="B15" s="179"/>
      <c r="C15" s="47"/>
      <c r="D15" s="75">
        <v>15</v>
      </c>
      <c r="E15" s="76"/>
      <c r="F15" s="75"/>
      <c r="G15" s="76"/>
      <c r="H15" s="89"/>
      <c r="I15" s="100"/>
      <c r="J15" s="75"/>
      <c r="K15" s="76"/>
      <c r="L15" s="75"/>
      <c r="M15" s="76"/>
      <c r="N15" s="75"/>
      <c r="O15" s="76"/>
      <c r="P15" s="57"/>
      <c r="Q15" s="38"/>
      <c r="R15" s="26">
        <f t="shared" si="0"/>
        <v>15</v>
      </c>
      <c r="S15" s="176"/>
    </row>
    <row r="16" spans="1:19" ht="13.5" customHeight="1">
      <c r="A16" s="180" t="s">
        <v>10</v>
      </c>
      <c r="B16" s="181"/>
      <c r="C16" s="47"/>
      <c r="D16" s="75">
        <v>15</v>
      </c>
      <c r="E16" s="76"/>
      <c r="F16" s="75">
        <v>5</v>
      </c>
      <c r="G16" s="76"/>
      <c r="H16" s="89">
        <v>2</v>
      </c>
      <c r="I16" s="100"/>
      <c r="J16" s="75"/>
      <c r="K16" s="76"/>
      <c r="L16" s="75">
        <v>2</v>
      </c>
      <c r="M16" s="76"/>
      <c r="N16" s="75">
        <v>2.5</v>
      </c>
      <c r="O16" s="76"/>
      <c r="P16" s="57"/>
      <c r="Q16" s="38"/>
      <c r="R16" s="26">
        <f t="shared" si="0"/>
        <v>26.5</v>
      </c>
      <c r="S16" s="176"/>
    </row>
    <row r="17" spans="1:19" ht="18.75" customHeight="1">
      <c r="A17" s="178" t="s">
        <v>14</v>
      </c>
      <c r="B17" s="179"/>
      <c r="C17" s="47"/>
      <c r="D17" s="75"/>
      <c r="E17" s="76"/>
      <c r="F17" s="75"/>
      <c r="G17" s="76"/>
      <c r="H17" s="89"/>
      <c r="I17" s="100"/>
      <c r="J17" s="75"/>
      <c r="K17" s="76"/>
      <c r="L17" s="75"/>
      <c r="M17" s="76"/>
      <c r="N17" s="75"/>
      <c r="O17" s="76"/>
      <c r="P17" s="57"/>
      <c r="Q17" s="38"/>
      <c r="R17" s="26">
        <f t="shared" si="0"/>
        <v>0</v>
      </c>
      <c r="S17" s="176"/>
    </row>
    <row r="18" spans="1:19" ht="13.5" thickBot="1">
      <c r="A18" s="13" t="s">
        <v>9</v>
      </c>
      <c r="B18" s="14"/>
      <c r="C18" s="48"/>
      <c r="D18" s="77">
        <v>21.74</v>
      </c>
      <c r="E18" s="78"/>
      <c r="F18" s="77">
        <v>3.618</v>
      </c>
      <c r="G18" s="78"/>
      <c r="H18" s="90"/>
      <c r="I18" s="101"/>
      <c r="J18" s="77"/>
      <c r="K18" s="78"/>
      <c r="L18" s="77">
        <v>2</v>
      </c>
      <c r="M18" s="78"/>
      <c r="N18" s="77"/>
      <c r="O18" s="78"/>
      <c r="P18" s="58">
        <v>2.5</v>
      </c>
      <c r="Q18" s="39"/>
      <c r="R18" s="27">
        <f t="shared" si="0"/>
        <v>29.857999999999997</v>
      </c>
      <c r="S18" s="177"/>
    </row>
    <row r="19" spans="1:18" s="4" customFormat="1" ht="13.5" thickBot="1">
      <c r="A19" s="164" t="s">
        <v>28</v>
      </c>
      <c r="B19" s="165"/>
      <c r="C19" s="165"/>
      <c r="D19" s="79">
        <f>SUM(D5:D18)</f>
        <v>253.54000000000002</v>
      </c>
      <c r="E19" s="80">
        <f aca="true" t="shared" si="1" ref="E19:Q19">SUM(E5:E18)</f>
        <v>0</v>
      </c>
      <c r="F19" s="79">
        <f t="shared" si="1"/>
        <v>40.618</v>
      </c>
      <c r="G19" s="80">
        <f t="shared" si="1"/>
        <v>0</v>
      </c>
      <c r="H19" s="91">
        <f t="shared" si="1"/>
        <v>2</v>
      </c>
      <c r="I19" s="102">
        <f t="shared" si="1"/>
        <v>0</v>
      </c>
      <c r="J19" s="79">
        <f t="shared" si="1"/>
        <v>0</v>
      </c>
      <c r="K19" s="80">
        <f t="shared" si="1"/>
        <v>0</v>
      </c>
      <c r="L19" s="79">
        <f t="shared" si="1"/>
        <v>10</v>
      </c>
      <c r="M19" s="80">
        <f t="shared" si="1"/>
        <v>0</v>
      </c>
      <c r="N19" s="79">
        <f t="shared" si="1"/>
        <v>2.5</v>
      </c>
      <c r="O19" s="80">
        <f t="shared" si="1"/>
        <v>0</v>
      </c>
      <c r="P19" s="28">
        <f t="shared" si="1"/>
        <v>3.5</v>
      </c>
      <c r="Q19" s="29">
        <f t="shared" si="1"/>
        <v>0</v>
      </c>
      <c r="R19" s="24">
        <f>D19+E19+F19+G19+H19+I19+J19+K19+L19+M19+N19+O19+P19+Q19</f>
        <v>312.158</v>
      </c>
    </row>
    <row r="20" spans="1:17" ht="21" customHeight="1" thickBot="1">
      <c r="A20" s="166" t="s">
        <v>27</v>
      </c>
      <c r="B20" s="167"/>
      <c r="C20" s="168"/>
      <c r="D20" s="160">
        <f>D19</f>
        <v>253.54000000000002</v>
      </c>
      <c r="E20" s="163"/>
      <c r="F20" s="160">
        <f>F19+G19</f>
        <v>40.618</v>
      </c>
      <c r="G20" s="163"/>
      <c r="H20" s="160">
        <f>H19+I19</f>
        <v>2</v>
      </c>
      <c r="I20" s="163"/>
      <c r="J20" s="160">
        <f>J19+K19</f>
        <v>0</v>
      </c>
      <c r="K20" s="163"/>
      <c r="L20" s="160">
        <f>L19+M19</f>
        <v>10</v>
      </c>
      <c r="M20" s="163"/>
      <c r="N20" s="160">
        <f>N19+O19</f>
        <v>2.5</v>
      </c>
      <c r="O20" s="163"/>
      <c r="P20" s="160">
        <f>P19+Q19</f>
        <v>3.5</v>
      </c>
      <c r="Q20" s="161"/>
    </row>
    <row r="21" spans="4:17" ht="12.75">
      <c r="D21" s="162" t="s">
        <v>15</v>
      </c>
      <c r="E21" s="162"/>
      <c r="F21" s="162" t="s">
        <v>18</v>
      </c>
      <c r="G21" s="162"/>
      <c r="H21" s="162" t="s">
        <v>19</v>
      </c>
      <c r="I21" s="162"/>
      <c r="J21" s="162" t="s">
        <v>20</v>
      </c>
      <c r="K21" s="162"/>
      <c r="L21" s="162" t="s">
        <v>21</v>
      </c>
      <c r="M21" s="162"/>
      <c r="N21" s="162" t="s">
        <v>22</v>
      </c>
      <c r="O21" s="162"/>
      <c r="P21" s="162" t="s">
        <v>23</v>
      </c>
      <c r="Q21" s="162"/>
    </row>
  </sheetData>
  <mergeCells count="38">
    <mergeCell ref="L3:M3"/>
    <mergeCell ref="N3:O3"/>
    <mergeCell ref="P3:Q3"/>
    <mergeCell ref="A5:B5"/>
    <mergeCell ref="A1:C3"/>
    <mergeCell ref="I1:J1"/>
    <mergeCell ref="D3:E3"/>
    <mergeCell ref="F3:G3"/>
    <mergeCell ref="H3:I3"/>
    <mergeCell ref="J3:K3"/>
    <mergeCell ref="S5:S9"/>
    <mergeCell ref="A9:B9"/>
    <mergeCell ref="A10:B11"/>
    <mergeCell ref="S10:S11"/>
    <mergeCell ref="A12:B12"/>
    <mergeCell ref="S12:S13"/>
    <mergeCell ref="A13:B13"/>
    <mergeCell ref="S14:S18"/>
    <mergeCell ref="A15:B15"/>
    <mergeCell ref="A16:B16"/>
    <mergeCell ref="A17:B17"/>
    <mergeCell ref="J20:K20"/>
    <mergeCell ref="L20:M20"/>
    <mergeCell ref="N20:O20"/>
    <mergeCell ref="A19:C19"/>
    <mergeCell ref="A20:C20"/>
    <mergeCell ref="D20:E20"/>
    <mergeCell ref="F20:G20"/>
    <mergeCell ref="A4:B4"/>
    <mergeCell ref="P20:Q20"/>
    <mergeCell ref="D21:E21"/>
    <mergeCell ref="F21:G21"/>
    <mergeCell ref="H21:I21"/>
    <mergeCell ref="J21:K21"/>
    <mergeCell ref="L21:M21"/>
    <mergeCell ref="N21:O21"/>
    <mergeCell ref="P21:Q21"/>
    <mergeCell ref="H20:I20"/>
  </mergeCells>
  <printOptions/>
  <pageMargins left="0.75" right="0.75" top="1" bottom="1" header="0.5" footer="0.5"/>
  <pageSetup fitToHeight="1" fitToWidth="1" horizontalDpi="600" verticalDpi="600" orientation="landscape" paperSize="9" scale="98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1"/>
  <sheetViews>
    <sheetView workbookViewId="0" topLeftCell="A16">
      <selection activeCell="D21" sqref="D21:E21"/>
    </sheetView>
  </sheetViews>
  <sheetFormatPr defaultColWidth="9.140625" defaultRowHeight="12.75"/>
  <cols>
    <col min="1" max="1" width="9.140625" style="1" customWidth="1"/>
    <col min="2" max="2" width="5.28125" style="1" customWidth="1"/>
    <col min="3" max="3" width="9.28125" style="1" customWidth="1"/>
    <col min="4" max="4" width="6.7109375" style="1" customWidth="1"/>
    <col min="5" max="5" width="7.28125" style="1" customWidth="1"/>
    <col min="6" max="7" width="7.140625" style="1" customWidth="1"/>
    <col min="8" max="8" width="6.421875" style="1" customWidth="1"/>
    <col min="9" max="9" width="6.7109375" style="1" customWidth="1"/>
    <col min="10" max="10" width="7.00390625" style="1" customWidth="1"/>
    <col min="11" max="11" width="6.7109375" style="1" customWidth="1"/>
    <col min="12" max="12" width="6.57421875" style="1" customWidth="1"/>
    <col min="13" max="13" width="6.421875" style="1" customWidth="1"/>
    <col min="14" max="14" width="7.28125" style="1" customWidth="1"/>
    <col min="15" max="15" width="6.421875" style="1" customWidth="1"/>
    <col min="16" max="16" width="6.57421875" style="1" customWidth="1"/>
    <col min="17" max="17" width="6.7109375" style="1" customWidth="1"/>
    <col min="18" max="18" width="6.57421875" style="4" customWidth="1"/>
    <col min="19" max="19" width="8.57421875" style="1" customWidth="1"/>
    <col min="20" max="16384" width="9.140625" style="1" customWidth="1"/>
  </cols>
  <sheetData>
    <row r="1" spans="1:11" ht="13.5" thickBot="1">
      <c r="A1" s="199" t="s">
        <v>68</v>
      </c>
      <c r="B1" s="200"/>
      <c r="C1" s="201"/>
      <c r="E1" s="3" t="s">
        <v>24</v>
      </c>
      <c r="G1" s="16" t="s">
        <v>26</v>
      </c>
      <c r="H1" s="15"/>
      <c r="I1" s="208">
        <f>R19</f>
        <v>401.158</v>
      </c>
      <c r="J1" s="209"/>
      <c r="K1" s="2" t="s">
        <v>2</v>
      </c>
    </row>
    <row r="2" spans="1:3" ht="12.75">
      <c r="A2" s="202"/>
      <c r="B2" s="203"/>
      <c r="C2" s="204"/>
    </row>
    <row r="3" spans="1:18" ht="13.5" thickBot="1">
      <c r="A3" s="205"/>
      <c r="B3" s="206"/>
      <c r="C3" s="207"/>
      <c r="D3" s="210" t="s">
        <v>15</v>
      </c>
      <c r="E3" s="211"/>
      <c r="F3" s="197" t="s">
        <v>18</v>
      </c>
      <c r="G3" s="198"/>
      <c r="H3" s="197" t="s">
        <v>82</v>
      </c>
      <c r="I3" s="198"/>
      <c r="J3" s="197" t="s">
        <v>83</v>
      </c>
      <c r="K3" s="198"/>
      <c r="L3" s="197" t="s">
        <v>80</v>
      </c>
      <c r="M3" s="198"/>
      <c r="N3" s="197" t="s">
        <v>81</v>
      </c>
      <c r="O3" s="198"/>
      <c r="P3" s="197" t="s">
        <v>78</v>
      </c>
      <c r="Q3" s="198"/>
      <c r="R3" s="10"/>
    </row>
    <row r="4" spans="1:19" ht="40.5" customHeight="1" thickBot="1">
      <c r="A4" s="195" t="s">
        <v>59</v>
      </c>
      <c r="B4" s="195"/>
      <c r="C4" s="196"/>
      <c r="D4" s="11" t="s">
        <v>17</v>
      </c>
      <c r="E4" s="11" t="s">
        <v>16</v>
      </c>
      <c r="F4" s="11" t="s">
        <v>17</v>
      </c>
      <c r="G4" s="11" t="s">
        <v>16</v>
      </c>
      <c r="H4" s="11" t="s">
        <v>17</v>
      </c>
      <c r="I4" s="11" t="s">
        <v>16</v>
      </c>
      <c r="J4" s="11" t="s">
        <v>17</v>
      </c>
      <c r="K4" s="11" t="s">
        <v>16</v>
      </c>
      <c r="L4" s="11" t="s">
        <v>17</v>
      </c>
      <c r="M4" s="11" t="s">
        <v>16</v>
      </c>
      <c r="N4" s="11" t="s">
        <v>17</v>
      </c>
      <c r="O4" s="11" t="s">
        <v>16</v>
      </c>
      <c r="P4" s="11" t="s">
        <v>17</v>
      </c>
      <c r="Q4" s="12" t="s">
        <v>16</v>
      </c>
      <c r="R4" s="104" t="s">
        <v>25</v>
      </c>
      <c r="S4" s="103" t="s">
        <v>29</v>
      </c>
    </row>
    <row r="5" spans="1:19" ht="39.75" customHeight="1">
      <c r="A5" s="193" t="s">
        <v>3</v>
      </c>
      <c r="B5" s="194"/>
      <c r="C5" s="40" t="s">
        <v>12</v>
      </c>
      <c r="D5" s="59">
        <v>52</v>
      </c>
      <c r="E5" s="60"/>
      <c r="F5" s="59">
        <v>12</v>
      </c>
      <c r="G5" s="60"/>
      <c r="H5" s="81"/>
      <c r="I5" s="92"/>
      <c r="J5" s="59"/>
      <c r="K5" s="60"/>
      <c r="L5" s="59">
        <v>6</v>
      </c>
      <c r="M5" s="60"/>
      <c r="N5" s="59"/>
      <c r="O5" s="60"/>
      <c r="P5" s="49"/>
      <c r="Q5" s="30"/>
      <c r="R5" s="17">
        <f>D5+E5+F5+G5+H5+I5+J5+K5+L5+M5+N5+O5+P5+Q5</f>
        <v>70</v>
      </c>
      <c r="S5" s="182">
        <f>R5+R6+R7+R8</f>
        <v>305.8</v>
      </c>
    </row>
    <row r="6" spans="1:19" ht="12.75">
      <c r="A6" s="6"/>
      <c r="B6" s="7"/>
      <c r="C6" s="41" t="s">
        <v>1</v>
      </c>
      <c r="D6" s="61">
        <v>169.8</v>
      </c>
      <c r="E6" s="62"/>
      <c r="F6" s="61">
        <v>20</v>
      </c>
      <c r="G6" s="62"/>
      <c r="H6" s="82">
        <v>20</v>
      </c>
      <c r="I6" s="93"/>
      <c r="J6" s="61"/>
      <c r="K6" s="62"/>
      <c r="L6" s="61"/>
      <c r="M6" s="62"/>
      <c r="N6" s="61"/>
      <c r="O6" s="62"/>
      <c r="P6" s="50">
        <v>1</v>
      </c>
      <c r="Q6" s="31"/>
      <c r="R6" s="18">
        <f aca="true" t="shared" si="0" ref="R6:R18">D6+E6+F6+G6+H6+I6+J6+K6+L6+M6+N6+O6+P6+Q6</f>
        <v>210.8</v>
      </c>
      <c r="S6" s="183"/>
    </row>
    <row r="7" spans="1:19" ht="12.75">
      <c r="A7" s="6"/>
      <c r="B7" s="7"/>
      <c r="C7" s="41" t="s">
        <v>0</v>
      </c>
      <c r="D7" s="61">
        <v>15</v>
      </c>
      <c r="E7" s="62"/>
      <c r="F7" s="61"/>
      <c r="G7" s="62"/>
      <c r="H7" s="82"/>
      <c r="I7" s="93"/>
      <c r="J7" s="61">
        <v>10</v>
      </c>
      <c r="K7" s="62"/>
      <c r="L7" s="61"/>
      <c r="M7" s="62"/>
      <c r="N7" s="61"/>
      <c r="O7" s="62"/>
      <c r="P7" s="50"/>
      <c r="Q7" s="31"/>
      <c r="R7" s="18">
        <f t="shared" si="0"/>
        <v>25</v>
      </c>
      <c r="S7" s="183"/>
    </row>
    <row r="8" spans="1:19" ht="12.75">
      <c r="A8" s="6"/>
      <c r="B8" s="7"/>
      <c r="C8" s="41" t="s">
        <v>13</v>
      </c>
      <c r="D8" s="61"/>
      <c r="E8" s="62"/>
      <c r="F8" s="61"/>
      <c r="G8" s="62"/>
      <c r="H8" s="82"/>
      <c r="I8" s="93"/>
      <c r="J8" s="61"/>
      <c r="K8" s="62"/>
      <c r="L8" s="61"/>
      <c r="M8" s="62"/>
      <c r="N8" s="61"/>
      <c r="O8" s="62"/>
      <c r="P8" s="50"/>
      <c r="Q8" s="31"/>
      <c r="R8" s="18">
        <f t="shared" si="0"/>
        <v>0</v>
      </c>
      <c r="S8" s="183"/>
    </row>
    <row r="9" spans="1:19" ht="20.25" customHeight="1" thickBot="1">
      <c r="A9" s="185" t="s">
        <v>4</v>
      </c>
      <c r="B9" s="186"/>
      <c r="C9" s="42"/>
      <c r="D9" s="63"/>
      <c r="E9" s="64"/>
      <c r="F9" s="63"/>
      <c r="G9" s="64"/>
      <c r="H9" s="83"/>
      <c r="I9" s="94"/>
      <c r="J9" s="63"/>
      <c r="K9" s="64"/>
      <c r="L9" s="63"/>
      <c r="M9" s="64"/>
      <c r="N9" s="63"/>
      <c r="O9" s="64"/>
      <c r="P9" s="51"/>
      <c r="Q9" s="32"/>
      <c r="R9" s="19"/>
      <c r="S9" s="184"/>
    </row>
    <row r="10" spans="1:19" ht="12.75" customHeight="1">
      <c r="A10" s="187" t="s">
        <v>91</v>
      </c>
      <c r="B10" s="188"/>
      <c r="C10" s="43" t="s">
        <v>5</v>
      </c>
      <c r="D10" s="65"/>
      <c r="E10" s="66"/>
      <c r="F10" s="65"/>
      <c r="G10" s="66"/>
      <c r="H10" s="84"/>
      <c r="I10" s="95"/>
      <c r="J10" s="65"/>
      <c r="K10" s="66"/>
      <c r="L10" s="65"/>
      <c r="M10" s="66"/>
      <c r="N10" s="65"/>
      <c r="O10" s="66"/>
      <c r="P10" s="52"/>
      <c r="Q10" s="33"/>
      <c r="R10" s="20">
        <f t="shared" si="0"/>
        <v>0</v>
      </c>
      <c r="S10" s="191">
        <f>R10+R11</f>
        <v>0</v>
      </c>
    </row>
    <row r="11" spans="1:19" ht="21" customHeight="1" thickBot="1">
      <c r="A11" s="189"/>
      <c r="B11" s="190"/>
      <c r="C11" s="149" t="s">
        <v>87</v>
      </c>
      <c r="D11" s="67"/>
      <c r="E11" s="68"/>
      <c r="F11" s="67"/>
      <c r="G11" s="68"/>
      <c r="H11" s="85"/>
      <c r="I11" s="96"/>
      <c r="J11" s="67"/>
      <c r="K11" s="68"/>
      <c r="L11" s="67"/>
      <c r="M11" s="68"/>
      <c r="N11" s="67"/>
      <c r="O11" s="68"/>
      <c r="P11" s="53"/>
      <c r="Q11" s="34"/>
      <c r="R11" s="21">
        <f t="shared" si="0"/>
        <v>0</v>
      </c>
      <c r="S11" s="192"/>
    </row>
    <row r="12" spans="1:19" ht="29.25" customHeight="1">
      <c r="A12" s="169" t="s">
        <v>7</v>
      </c>
      <c r="B12" s="170"/>
      <c r="C12" s="44"/>
      <c r="D12" s="69"/>
      <c r="E12" s="70"/>
      <c r="F12" s="69"/>
      <c r="G12" s="70"/>
      <c r="H12" s="86">
        <v>10</v>
      </c>
      <c r="I12" s="97"/>
      <c r="J12" s="69"/>
      <c r="K12" s="70"/>
      <c r="L12" s="69"/>
      <c r="M12" s="70"/>
      <c r="N12" s="69"/>
      <c r="O12" s="70"/>
      <c r="P12" s="54"/>
      <c r="Q12" s="35"/>
      <c r="R12" s="22">
        <f t="shared" si="0"/>
        <v>10</v>
      </c>
      <c r="S12" s="171">
        <f>R12+R13</f>
        <v>11</v>
      </c>
    </row>
    <row r="13" spans="1:19" ht="20.25" customHeight="1" thickBot="1">
      <c r="A13" s="173" t="s">
        <v>8</v>
      </c>
      <c r="B13" s="174"/>
      <c r="C13" s="45"/>
      <c r="D13" s="71"/>
      <c r="E13" s="72"/>
      <c r="F13" s="71"/>
      <c r="G13" s="72"/>
      <c r="H13" s="87"/>
      <c r="I13" s="98"/>
      <c r="J13" s="71">
        <v>1</v>
      </c>
      <c r="K13" s="72"/>
      <c r="L13" s="71"/>
      <c r="M13" s="72"/>
      <c r="N13" s="71"/>
      <c r="O13" s="72"/>
      <c r="P13" s="55"/>
      <c r="Q13" s="36"/>
      <c r="R13" s="23">
        <f t="shared" si="0"/>
        <v>1</v>
      </c>
      <c r="S13" s="172"/>
    </row>
    <row r="14" spans="1:19" ht="12.75">
      <c r="A14" s="8" t="s">
        <v>11</v>
      </c>
      <c r="B14" s="9"/>
      <c r="C14" s="46"/>
      <c r="D14" s="73"/>
      <c r="E14" s="74"/>
      <c r="F14" s="73"/>
      <c r="G14" s="74"/>
      <c r="H14" s="88"/>
      <c r="I14" s="99"/>
      <c r="J14" s="73"/>
      <c r="K14" s="74"/>
      <c r="L14" s="73"/>
      <c r="M14" s="74"/>
      <c r="N14" s="73"/>
      <c r="O14" s="74"/>
      <c r="P14" s="56"/>
      <c r="Q14" s="37"/>
      <c r="R14" s="25">
        <f t="shared" si="0"/>
        <v>0</v>
      </c>
      <c r="S14" s="175">
        <f>R18+R17+R16+R15+R14</f>
        <v>84.358</v>
      </c>
    </row>
    <row r="15" spans="1:19" ht="19.5" customHeight="1">
      <c r="A15" s="178" t="s">
        <v>6</v>
      </c>
      <c r="B15" s="179"/>
      <c r="C15" s="47"/>
      <c r="D15" s="75"/>
      <c r="E15" s="76"/>
      <c r="F15" s="75"/>
      <c r="G15" s="76"/>
      <c r="H15" s="89"/>
      <c r="I15" s="100"/>
      <c r="J15" s="75"/>
      <c r="K15" s="76"/>
      <c r="L15" s="75"/>
      <c r="M15" s="76"/>
      <c r="N15" s="75"/>
      <c r="O15" s="76"/>
      <c r="P15" s="57"/>
      <c r="Q15" s="38"/>
      <c r="R15" s="26">
        <f t="shared" si="0"/>
        <v>0</v>
      </c>
      <c r="S15" s="176"/>
    </row>
    <row r="16" spans="1:19" ht="13.5" customHeight="1">
      <c r="A16" s="180" t="s">
        <v>10</v>
      </c>
      <c r="B16" s="181"/>
      <c r="C16" s="47"/>
      <c r="D16" s="75">
        <v>30</v>
      </c>
      <c r="E16" s="76"/>
      <c r="F16" s="75">
        <v>5</v>
      </c>
      <c r="G16" s="76"/>
      <c r="H16" s="89">
        <v>2</v>
      </c>
      <c r="I16" s="100"/>
      <c r="J16" s="75">
        <v>2</v>
      </c>
      <c r="K16" s="76"/>
      <c r="L16" s="75">
        <v>2</v>
      </c>
      <c r="M16" s="76"/>
      <c r="N16" s="75">
        <v>2.5</v>
      </c>
      <c r="O16" s="76"/>
      <c r="P16" s="57"/>
      <c r="Q16" s="38"/>
      <c r="R16" s="26">
        <f t="shared" si="0"/>
        <v>43.5</v>
      </c>
      <c r="S16" s="176"/>
    </row>
    <row r="17" spans="1:19" ht="18.75" customHeight="1">
      <c r="A17" s="178" t="s">
        <v>14</v>
      </c>
      <c r="B17" s="179"/>
      <c r="C17" s="47"/>
      <c r="D17" s="75"/>
      <c r="E17" s="76"/>
      <c r="F17" s="75"/>
      <c r="G17" s="76"/>
      <c r="H17" s="89"/>
      <c r="I17" s="100"/>
      <c r="J17" s="75"/>
      <c r="K17" s="76"/>
      <c r="L17" s="75"/>
      <c r="M17" s="76"/>
      <c r="N17" s="75"/>
      <c r="O17" s="76"/>
      <c r="P17" s="57"/>
      <c r="Q17" s="38"/>
      <c r="R17" s="26">
        <f t="shared" si="0"/>
        <v>0</v>
      </c>
      <c r="S17" s="176"/>
    </row>
    <row r="18" spans="1:19" ht="13.5" thickBot="1">
      <c r="A18" s="13" t="s">
        <v>9</v>
      </c>
      <c r="B18" s="14"/>
      <c r="C18" s="48"/>
      <c r="D18" s="77">
        <v>31.74</v>
      </c>
      <c r="E18" s="78"/>
      <c r="F18" s="77">
        <v>3.618</v>
      </c>
      <c r="G18" s="78"/>
      <c r="H18" s="90"/>
      <c r="I18" s="101"/>
      <c r="J18" s="77">
        <v>1</v>
      </c>
      <c r="K18" s="78"/>
      <c r="L18" s="77">
        <v>2</v>
      </c>
      <c r="M18" s="78"/>
      <c r="N18" s="77"/>
      <c r="O18" s="78"/>
      <c r="P18" s="58">
        <v>2.5</v>
      </c>
      <c r="Q18" s="39"/>
      <c r="R18" s="27">
        <f t="shared" si="0"/>
        <v>40.858</v>
      </c>
      <c r="S18" s="177"/>
    </row>
    <row r="19" spans="1:18" s="4" customFormat="1" ht="13.5" thickBot="1">
      <c r="A19" s="164" t="s">
        <v>28</v>
      </c>
      <c r="B19" s="165"/>
      <c r="C19" s="165"/>
      <c r="D19" s="79">
        <f>SUM(D5:D18)</f>
        <v>298.54</v>
      </c>
      <c r="E19" s="80">
        <f aca="true" t="shared" si="1" ref="E19:Q19">SUM(E5:E18)</f>
        <v>0</v>
      </c>
      <c r="F19" s="79">
        <f t="shared" si="1"/>
        <v>40.618</v>
      </c>
      <c r="G19" s="80">
        <f t="shared" si="1"/>
        <v>0</v>
      </c>
      <c r="H19" s="91">
        <f t="shared" si="1"/>
        <v>32</v>
      </c>
      <c r="I19" s="102">
        <f t="shared" si="1"/>
        <v>0</v>
      </c>
      <c r="J19" s="79">
        <f t="shared" si="1"/>
        <v>14</v>
      </c>
      <c r="K19" s="80">
        <f t="shared" si="1"/>
        <v>0</v>
      </c>
      <c r="L19" s="79">
        <f t="shared" si="1"/>
        <v>10</v>
      </c>
      <c r="M19" s="80">
        <f t="shared" si="1"/>
        <v>0</v>
      </c>
      <c r="N19" s="79">
        <f t="shared" si="1"/>
        <v>2.5</v>
      </c>
      <c r="O19" s="80">
        <f t="shared" si="1"/>
        <v>0</v>
      </c>
      <c r="P19" s="28">
        <f t="shared" si="1"/>
        <v>3.5</v>
      </c>
      <c r="Q19" s="29">
        <f t="shared" si="1"/>
        <v>0</v>
      </c>
      <c r="R19" s="24">
        <f>D19+E19+F19+G19+H19+I19+J19+K19+L19+M19+N19+O19+P19+Q19</f>
        <v>401.158</v>
      </c>
    </row>
    <row r="20" spans="1:17" ht="21" customHeight="1" thickBot="1">
      <c r="A20" s="166" t="s">
        <v>27</v>
      </c>
      <c r="B20" s="167"/>
      <c r="C20" s="168"/>
      <c r="D20" s="160">
        <f>D19</f>
        <v>298.54</v>
      </c>
      <c r="E20" s="163"/>
      <c r="F20" s="160">
        <f>F19+G19</f>
        <v>40.618</v>
      </c>
      <c r="G20" s="163"/>
      <c r="H20" s="160">
        <f>H19+I19</f>
        <v>32</v>
      </c>
      <c r="I20" s="163"/>
      <c r="J20" s="160">
        <f>J19+K19</f>
        <v>14</v>
      </c>
      <c r="K20" s="163"/>
      <c r="L20" s="160">
        <f>L19+M19</f>
        <v>10</v>
      </c>
      <c r="M20" s="163"/>
      <c r="N20" s="160">
        <f>N19+O19</f>
        <v>2.5</v>
      </c>
      <c r="O20" s="163"/>
      <c r="P20" s="160">
        <f>P19+Q19</f>
        <v>3.5</v>
      </c>
      <c r="Q20" s="161"/>
    </row>
    <row r="21" spans="4:17" ht="12.75">
      <c r="D21" s="162" t="s">
        <v>15</v>
      </c>
      <c r="E21" s="162"/>
      <c r="F21" s="162" t="s">
        <v>18</v>
      </c>
      <c r="G21" s="162"/>
      <c r="H21" s="162" t="s">
        <v>19</v>
      </c>
      <c r="I21" s="162"/>
      <c r="J21" s="162" t="s">
        <v>20</v>
      </c>
      <c r="K21" s="162"/>
      <c r="L21" s="162" t="s">
        <v>21</v>
      </c>
      <c r="M21" s="162"/>
      <c r="N21" s="162" t="s">
        <v>22</v>
      </c>
      <c r="O21" s="162"/>
      <c r="P21" s="162" t="s">
        <v>23</v>
      </c>
      <c r="Q21" s="162"/>
    </row>
  </sheetData>
  <mergeCells count="38">
    <mergeCell ref="L3:M3"/>
    <mergeCell ref="N3:O3"/>
    <mergeCell ref="P3:Q3"/>
    <mergeCell ref="A5:B5"/>
    <mergeCell ref="A1:C3"/>
    <mergeCell ref="I1:J1"/>
    <mergeCell ref="D3:E3"/>
    <mergeCell ref="F3:G3"/>
    <mergeCell ref="H3:I3"/>
    <mergeCell ref="J3:K3"/>
    <mergeCell ref="S5:S9"/>
    <mergeCell ref="A9:B9"/>
    <mergeCell ref="A10:B11"/>
    <mergeCell ref="S10:S11"/>
    <mergeCell ref="A12:B12"/>
    <mergeCell ref="S12:S13"/>
    <mergeCell ref="A13:B13"/>
    <mergeCell ref="S14:S18"/>
    <mergeCell ref="A15:B15"/>
    <mergeCell ref="A16:B16"/>
    <mergeCell ref="A17:B17"/>
    <mergeCell ref="J20:K20"/>
    <mergeCell ref="L20:M20"/>
    <mergeCell ref="N20:O20"/>
    <mergeCell ref="A19:C19"/>
    <mergeCell ref="A20:C20"/>
    <mergeCell ref="D20:E20"/>
    <mergeCell ref="F20:G20"/>
    <mergeCell ref="A4:C4"/>
    <mergeCell ref="P20:Q20"/>
    <mergeCell ref="D21:E21"/>
    <mergeCell ref="F21:G21"/>
    <mergeCell ref="H21:I21"/>
    <mergeCell ref="J21:K21"/>
    <mergeCell ref="L21:M21"/>
    <mergeCell ref="N21:O21"/>
    <mergeCell ref="P21:Q21"/>
    <mergeCell ref="H20:I20"/>
  </mergeCells>
  <printOptions/>
  <pageMargins left="0.75" right="0.75" top="1" bottom="1" header="0.5" footer="0.5"/>
  <pageSetup fitToHeight="1" fitToWidth="1" horizontalDpi="600" verticalDpi="600" orientation="landscape" paperSize="9" scale="9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elenco IRCCS CON DISCIPLINA E D.M.</dc:title>
  <dc:subject/>
  <dc:creator>FINSIEL</dc:creator>
  <cp:keywords/>
  <dc:description/>
  <cp:lastModifiedBy>william</cp:lastModifiedBy>
  <cp:lastPrinted>2003-07-08T13:37:10Z</cp:lastPrinted>
  <dcterms:created xsi:type="dcterms:W3CDTF">1999-03-09T07:58:08Z</dcterms:created>
  <dcterms:modified xsi:type="dcterms:W3CDTF">2006-12-12T23:30:05Z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25129727</vt:i4>
  </property>
  <property fmtid="{D5CDD505-2E9C-101B-9397-08002B2CF9AE}" pid="3" name="_EmailSubject">
    <vt:lpwstr>Inserimento nuovo verbale ed allegati del C.D. nell'area riservata agli Associati</vt:lpwstr>
  </property>
  <property fmtid="{D5CDD505-2E9C-101B-9397-08002B2CF9AE}" pid="4" name="_AuthorEmail">
    <vt:lpwstr>Claudia.Damico@istitutotumori.mi.it</vt:lpwstr>
  </property>
  <property fmtid="{D5CDD505-2E9C-101B-9397-08002B2CF9AE}" pid="5" name="_AuthorEmailDisplayName">
    <vt:lpwstr>Claudia Damico</vt:lpwstr>
  </property>
  <property fmtid="{D5CDD505-2E9C-101B-9397-08002B2CF9AE}" pid="6" name="_PreviousAdHocReviewCycleID">
    <vt:i4>-2114366010</vt:i4>
  </property>
</Properties>
</file>